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vmlDrawing1.vml" ContentType="application/vnd.openxmlformats-officedocument.vmlDrawing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D2-50F" sheetId="1" state="visible" r:id="rId2"/>
    <sheet name="Electricité" sheetId="2" state="visible" r:id="rId3"/>
    <sheet name="Electronique" sheetId="3" state="visible" r:id="rId4"/>
    <sheet name="EPIRB" sheetId="4" state="visible" r:id="rId5"/>
    <sheet name="Gréement" sheetId="5" state="visible" r:id="rId6"/>
    <sheet name="WC" sheetId="6" state="visible" r:id="rId7"/>
    <sheet name="Moteur HB" sheetId="7" state="visible" r:id="rId8"/>
    <sheet name="Sécurité" sheetId="8" state="visible" r:id="rId9"/>
    <sheet name="Informations techniques" sheetId="9" state="visible" r:id="rId10"/>
    <sheet name="MD22" sheetId="10" state="visible" r:id="rId11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G16" authorId="0">
      <text>
        <r>
          <rPr>
            <sz val="12"/>
            <color rgb="FF000000"/>
            <rFont val="Calibri"/>
            <family val="2"/>
            <charset val="1"/>
          </rPr>
          <t xml:space="preserve">Nettoyez lajauge d’huile à l’aide d’un chiffon et replacez-la dansle propulseur / inverseur sans la visser. Retirez lajauge d’huile et contrôlez le niveau d’huile. </t>
        </r>
      </text>
    </comment>
  </commentList>
</comments>
</file>

<file path=xl/sharedStrings.xml><?xml version="1.0" encoding="utf-8"?>
<sst xmlns="http://schemas.openxmlformats.org/spreadsheetml/2006/main" count="189" uniqueCount="121">
  <si>
    <t xml:space="preserve">Date</t>
  </si>
  <si>
    <t xml:space="preserve">N°série</t>
  </si>
  <si>
    <t xml:space="preserve">Heures moteur</t>
  </si>
  <si>
    <t xml:space="preserve">Validité heures</t>
  </si>
  <si>
    <t xml:space="preserve">Validité jours</t>
  </si>
  <si>
    <t xml:space="preserve">Produit Volvo</t>
  </si>
  <si>
    <t xml:space="preserve">Produits alternatifs</t>
  </si>
  <si>
    <t xml:space="preserve">Prochaine maintenance heures moteur</t>
  </si>
  <si>
    <t xml:space="preserve">Prochaine maintenance date</t>
  </si>
  <si>
    <t xml:space="preserve">Stock</t>
  </si>
  <si>
    <t xml:space="preserve">Moteur</t>
  </si>
  <si>
    <t xml:space="preserve">5103906415C</t>
  </si>
  <si>
    <t xml:space="preserve">Invserseur</t>
  </si>
  <si>
    <t xml:space="preserve">MS25L-A 3581834</t>
  </si>
  <si>
    <t xml:space="preserve">Vidange huile</t>
  </si>
  <si>
    <r>
      <rPr>
        <sz val="12"/>
        <color rgb="FF000000"/>
        <rFont val="Calibri"/>
        <family val="2"/>
        <charset val="1"/>
      </rPr>
      <t xml:space="preserve">DLLUB - Huile moteur essence diesel 15W40 A3/B4/E7 </t>
    </r>
    <r>
      <rPr>
        <b val="true"/>
        <sz val="12"/>
        <color rgb="FF000000"/>
        <rFont val="Calibri"/>
        <family val="2"/>
        <charset val="1"/>
      </rPr>
      <t xml:space="preserve">10 litres</t>
    </r>
  </si>
  <si>
    <t xml:space="preserve">Filtre huile</t>
  </si>
  <si>
    <t xml:space="preserve">3840525: 20 €</t>
  </si>
  <si>
    <t xml:space="preserve">Purflux LS801, 7 €</t>
  </si>
  <si>
    <t xml:space="preserve">Prefiltre GO</t>
  </si>
  <si>
    <t xml:space="preserve">3581078-7</t>
  </si>
  <si>
    <t xml:space="preserve">Filtre GO</t>
  </si>
  <si>
    <t xml:space="preserve">861477: 30 €</t>
  </si>
  <si>
    <t xml:space="preserve">Purflux CS171, 12 €</t>
  </si>
  <si>
    <t xml:space="preserve">Réfrigérant</t>
  </si>
  <si>
    <t xml:space="preserve">Roube aube</t>
  </si>
  <si>
    <t xml:space="preserve">Préfiltre eau de mer</t>
  </si>
  <si>
    <t xml:space="preserve">Vitesse ralenti</t>
  </si>
  <si>
    <t xml:space="preserve">Filtre à air</t>
  </si>
  <si>
    <t xml:space="preserve">Dégraisser le filtre métallique</t>
  </si>
  <si>
    <t xml:space="preserve">Inverseur</t>
  </si>
  <si>
    <r>
      <rPr>
        <sz val="12"/>
        <color rgb="FF000000"/>
        <rFont val="Calibri"/>
        <family val="2"/>
        <charset val="1"/>
      </rPr>
      <t xml:space="preserve">Huile CD SAE 15W40,</t>
    </r>
    <r>
      <rPr>
        <b val="true"/>
        <sz val="12"/>
        <color rgb="FF000000"/>
        <rFont val="Calibri"/>
        <family val="2"/>
        <charset val="1"/>
      </rPr>
      <t xml:space="preserve"> 0,75 litre</t>
    </r>
  </si>
  <si>
    <t xml:space="preserve">Courroie</t>
  </si>
  <si>
    <t xml:space="preserve">3584086: 31.63 €</t>
  </si>
  <si>
    <t xml:space="preserve">Echangeur thermique</t>
  </si>
  <si>
    <t xml:space="preserve">Presse étoupe arbre d'hélice</t>
  </si>
  <si>
    <t xml:space="preserve">Contrôle batterie</t>
  </si>
  <si>
    <t xml:space="preserve">Collecteur</t>
  </si>
  <si>
    <t xml:space="preserve">Durite/manchon</t>
  </si>
  <si>
    <t xml:space="preserve">Démarreur</t>
  </si>
  <si>
    <t xml:space="preserve">Démarreur neuf</t>
  </si>
  <si>
    <t xml:space="preserve">Problèmes</t>
  </si>
  <si>
    <t xml:space="preserve">Boulons tourteaux déssérés</t>
  </si>
  <si>
    <t xml:space="preserve">Mail AMT</t>
  </si>
  <si>
    <t xml:space="preserve">../Moteur/20180526_Boulonstourteauxdéssérés.jpg</t>
  </si>
  <si>
    <t xml:space="preserve">Validité</t>
  </si>
  <si>
    <t xml:space="preserve">Produit</t>
  </si>
  <si>
    <t xml:space="preserve">Prochain nombre heure moteur</t>
  </si>
  <si>
    <t xml:space="preserve">H</t>
  </si>
  <si>
    <t xml:space="preserve">+ service ( &lt; 1 mA) tous branchés</t>
  </si>
  <si>
    <t xml:space="preserve">- service (mA)</t>
  </si>
  <si>
    <t xml:space="preserve">+ moteur (mA)</t>
  </si>
  <si>
    <t xml:space="preserve">- moteur (mA)</t>
  </si>
  <si>
    <t xml:space="preserve">Vérification absence fuite après installation nouveau moteur</t>
  </si>
  <si>
    <t xml:space="preserve">Code</t>
  </si>
  <si>
    <t xml:space="preserve">Mise à jour</t>
  </si>
  <si>
    <t xml:space="preserve">Software</t>
  </si>
  <si>
    <t xml:space="preserve">N° série</t>
  </si>
  <si>
    <t xml:space="preserve">Date achat</t>
  </si>
  <si>
    <t xml:space="preserve">Radar</t>
  </si>
  <si>
    <t xml:space="preserve">GMR18HD</t>
  </si>
  <si>
    <t xml:space="preserve">Traceur</t>
  </si>
  <si>
    <t xml:space="preserve">GPS map 720</t>
  </si>
  <si>
    <t xml:space="preserve">Pilote</t>
  </si>
  <si>
    <t xml:space="preserve">GHC10</t>
  </si>
  <si>
    <t xml:space="preserve">Répétiteur</t>
  </si>
  <si>
    <t xml:space="preserve">GMI10</t>
  </si>
  <si>
    <t xml:space="preserve">Répétiteur2</t>
  </si>
  <si>
    <t xml:space="preserve">Girouette</t>
  </si>
  <si>
    <t xml:space="preserve">GWS10</t>
  </si>
  <si>
    <t xml:space="preserve">Répétiteur3</t>
  </si>
  <si>
    <t xml:space="preserve">GMI20</t>
  </si>
  <si>
    <t xml:space="preserve">VHF</t>
  </si>
  <si>
    <t xml:space="preserve">Navicom 650</t>
  </si>
  <si>
    <t xml:space="preserve">H080900793</t>
  </si>
  <si>
    <t xml:space="preserve">VHF portative</t>
  </si>
  <si>
    <t xml:space="preserve">t616022160</t>
  </si>
  <si>
    <t xml:space="preserve">Changement détecteur angle barre</t>
  </si>
  <si>
    <t xml:space="preserve">Détecteur garmin</t>
  </si>
  <si>
    <t xml:space="preserve">Rempli réservoir huile</t>
  </si>
  <si>
    <t xml:space="preserve">Huile dexron II</t>
  </si>
  <si>
    <t xml:space="preserve">Changement joint verins</t>
  </si>
  <si>
    <t xml:space="preserve">Liquide antigel_ http://www.hydroem.fr </t>
  </si>
  <si>
    <t xml:space="preserve">Moteur D2-50F</t>
  </si>
  <si>
    <t xml:space="preserve">Date précédente maintenance</t>
  </si>
  <si>
    <t xml:space="preserve">Mise en service</t>
  </si>
  <si>
    <t xml:space="preserve">Reprogrammation</t>
  </si>
  <si>
    <t xml:space="preserve">date</t>
  </si>
  <si>
    <t xml:space="preserve">Retourner écoute génois</t>
  </si>
  <si>
    <t xml:space="preserve">Achat deux écoutes spi diamètre 14 Liros Hercules color</t>
  </si>
  <si>
    <t xml:space="preserve">Changer drisse grand voile 40 m diamètre 10, hercules vision rouge</t>
  </si>
  <si>
    <t xml:space="preserve">Changer drisse spi</t>
  </si>
  <si>
    <t xml:space="preserve">Changer amure spi</t>
  </si>
  <si>
    <t xml:space="preserve">Changer bout enrouleur genois</t>
  </si>
  <si>
    <t xml:space="preserve">Jours</t>
  </si>
  <si>
    <t xml:space="preserve">Vinaigre blanc 8°C</t>
  </si>
  <si>
    <t xml:space="preserve">Date révision</t>
  </si>
  <si>
    <t xml:space="preserve">Rinçage circuit eau d emer</t>
  </si>
  <si>
    <t xml:space="preserve">Vidange carbu</t>
  </si>
  <si>
    <t xml:space="preserve">Graissages écrous/roulements</t>
  </si>
  <si>
    <t xml:space="preserve">Graissage hélice</t>
  </si>
  <si>
    <t xml:space="preserve">Vidange embase</t>
  </si>
  <si>
    <t xml:space="preserve">Fusée</t>
  </si>
  <si>
    <t xml:space="preserve">Survie</t>
  </si>
  <si>
    <t xml:space="preserve">Gilets</t>
  </si>
  <si>
    <t xml:space="preserve">Extincteur</t>
  </si>
  <si>
    <t xml:space="preserve">5 ans</t>
  </si>
  <si>
    <t xml:space="preserve">Anodes</t>
  </si>
  <si>
    <t xml:space="preserve">Par exemple pour le zinc, le mieux est d'utiliser des produits correspondants à la norme de la Marine Nationale : NC431990, et pour l’alu on préférera la référence américaine : MIL-A-24779.</t>
  </si>
  <si>
    <t xml:space="preserve">Patin dérive</t>
  </si>
  <si>
    <t xml:space="preserve">Ertalon</t>
  </si>
  <si>
    <t xml:space="preserve">Cloques</t>
  </si>
  <si>
    <t xml:space="preserve">Acide phosphorique + INTERNATIONAL Primaire Interprotect</t>
  </si>
  <si>
    <t xml:space="preserve">Moteur MD22L</t>
  </si>
  <si>
    <t xml:space="preserve">15W40, 6 litres, Elf Mineral, A3/B3</t>
  </si>
  <si>
    <t xml:space="preserve">Filtre</t>
  </si>
  <si>
    <t xml:space="preserve">Filtre volvo 3840525</t>
  </si>
  <si>
    <t xml:space="preserve">Roue aube volvo neuve</t>
  </si>
  <si>
    <t xml:space="preserve">Joint arbre d'hélice</t>
  </si>
  <si>
    <t xml:space="preserve">Porte relais fêlé: démarreur à changer</t>
  </si>
  <si>
    <t xml:space="preserve">Coude d'échappement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</si>
</sst>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[$-40C]DD/MM/YYYY"/>
    <numFmt numFmtId="166" formatCode="0"/>
    <numFmt numFmtId="167" formatCode="DD/MM/YY"/>
    <numFmt numFmtId="168" formatCode="General"/>
    <numFmt numFmtId="169" formatCode="@"/>
    <numFmt numFmtId="170" formatCode="[$-40C]General"/>
    <numFmt numFmtId="171" formatCode="[$-40C]MMM\-YY"/>
  </numFmts>
  <fonts count="20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u val="single"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name val="Calibri"/>
      <family val="0"/>
      <charset val="1"/>
    </font>
    <font>
      <sz val="12"/>
      <color rgb="FFFF0000"/>
      <name val="Calibri"/>
      <family val="2"/>
      <charset val="1"/>
    </font>
    <font>
      <u val="single"/>
      <sz val="12"/>
      <color rgb="FF0000FF"/>
      <name val="Calibri"/>
      <family val="2"/>
      <charset val="1"/>
    </font>
    <font>
      <sz val="14"/>
      <color rgb="FF000000"/>
      <name val="Times New Roman"/>
      <family val="0"/>
      <charset val="1"/>
    </font>
    <font>
      <b val="true"/>
      <sz val="14"/>
      <color rgb="FF000000"/>
      <name val="Calibri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8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6EFCE"/>
      </patternFill>
    </fill>
    <fill>
      <patternFill patternType="solid">
        <fgColor rgb="FFFFCCCC"/>
        <bgColor rgb="FFFFC7CE"/>
      </patternFill>
    </fill>
    <fill>
      <patternFill patternType="solid">
        <fgColor rgb="FFCC0000"/>
        <bgColor rgb="FF9C0006"/>
      </patternFill>
    </fill>
    <fill>
      <patternFill patternType="solid">
        <fgColor rgb="FFCCFFCC"/>
        <bgColor rgb="FFC6EFCE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1"/>
    <cellStyle name="Accent 13" xfId="22"/>
    <cellStyle name="Accent 2 15" xfId="23"/>
    <cellStyle name="Accent 3 16" xfId="24"/>
    <cellStyle name="Bad 10" xfId="25"/>
    <cellStyle name="Error 12" xfId="26"/>
    <cellStyle name="Footnote 5" xfId="27"/>
    <cellStyle name="Good 8" xfId="28"/>
    <cellStyle name="Heading 1 1" xfId="29"/>
    <cellStyle name="Heading 2 2" xfId="30"/>
    <cellStyle name="Hyperlink 6" xfId="31"/>
    <cellStyle name="Neutral 9" xfId="32"/>
    <cellStyle name="Note 4" xfId="33"/>
    <cellStyle name="Status 7" xfId="34"/>
    <cellStyle name="Text 3" xfId="35"/>
    <cellStyle name="Warning 11" xfId="36"/>
    <cellStyle name="*unknown*" xfId="20" builtinId="8"/>
  </cellStyles>
  <dxfs count="63"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b val="1"/>
        <i val="0"/>
        <color rgb="FF000000"/>
        <sz val="10"/>
      </font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9C0006"/>
        <sz val="12"/>
      </font>
      <fill>
        <patternFill>
          <bgColor rgb="FFFFC7CE"/>
        </patternFill>
      </fill>
    </dxf>
    <dxf>
      <font>
        <name val="Calibri"/>
        <charset val="1"/>
        <family val="2"/>
        <color rgb="FF006100"/>
        <sz val="12"/>
      </font>
      <fill>
        <patternFill>
          <bgColor rgb="FFC6EF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600"/>
      <rgbColor rgb="FF000080"/>
      <rgbColor rgb="FF996600"/>
      <rgbColor rgb="FF800080"/>
      <rgbColor rgb="FF008080"/>
      <rgbColor rgb="FFFFC7CE"/>
      <rgbColor rgb="FF808080"/>
      <rgbColor rgb="FF9999FF"/>
      <rgbColor rgb="FF993366"/>
      <rgbColor rgb="FFFFFFCC"/>
      <rgbColor rgb="FFC6EFCE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CC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61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../../../../../../../Users/bernardklein/BK/PersoBK/SUKHA/Moteur/20180526_Boulonstourteauxd&#233;ss&#233;r&#233;s.jpg" TargetMode="Externa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3"/>
  <sheetViews>
    <sheetView showFormulas="false" showGridLines="true" showRowColHeaders="true" showZeros="true" rightToLeft="false" tabSelected="false" showOutlineSymbols="true" defaultGridColor="true" view="normal" topLeftCell="B3" colorId="64" zoomScale="69" zoomScaleNormal="69" zoomScalePageLayoutView="100" workbookViewId="0">
      <selection pane="topLeft" activeCell="G16" activeCellId="0" sqref="G16"/>
    </sheetView>
  </sheetViews>
  <sheetFormatPr defaultRowHeight="15" zeroHeight="false" outlineLevelRow="0" outlineLevelCol="0"/>
  <cols>
    <col collapsed="false" customWidth="true" hidden="false" outlineLevel="0" max="1" min="1" style="0" width="21.18"/>
    <col collapsed="false" customWidth="true" hidden="false" outlineLevel="0" max="2" min="2" style="0" width="18.15"/>
    <col collapsed="false" customWidth="true" hidden="false" outlineLevel="0" max="3" min="3" style="0" width="9"/>
    <col collapsed="false" customWidth="true" hidden="false" outlineLevel="0" max="4" min="4" style="1" width="10.83"/>
    <col collapsed="false" customWidth="true" hidden="false" outlineLevel="0" max="5" min="5" style="1" width="9.33"/>
    <col collapsed="false" customWidth="true" hidden="false" outlineLevel="0" max="6" min="6" style="1" width="9.67"/>
    <col collapsed="false" customWidth="true" hidden="false" outlineLevel="0" max="7" min="7" style="1" width="34"/>
    <col collapsed="false" customWidth="true" hidden="false" outlineLevel="0" max="8" min="8" style="1" width="17.67"/>
    <col collapsed="false" customWidth="true" hidden="false" outlineLevel="0" max="9" min="9" style="1" width="16.33"/>
    <col collapsed="false" customWidth="true" hidden="false" outlineLevel="0" max="10" min="10" style="1" width="11.83"/>
    <col collapsed="false" customWidth="true" hidden="false" outlineLevel="0" max="11" min="11" style="1" width="10.83"/>
    <col collapsed="false" customWidth="true" hidden="false" outlineLevel="0" max="12" min="12" style="0" width="10.47"/>
    <col collapsed="false" customWidth="true" hidden="false" outlineLevel="0" max="13" min="13" style="1" width="18.83"/>
    <col collapsed="false" customWidth="true" hidden="false" outlineLevel="0" max="14" min="14" style="1" width="10.83"/>
    <col collapsed="false" customWidth="true" hidden="false" outlineLevel="0" max="1025" min="15" style="0" width="10.47"/>
  </cols>
  <sheetData>
    <row r="1" s="3" customFormat="true" ht="46.6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0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M1" s="4" t="s">
        <v>2</v>
      </c>
      <c r="N1" s="4"/>
    </row>
    <row r="2" s="3" customFormat="true" ht="16.05" hidden="false" customHeight="false" outlineLevel="0" collapsed="false">
      <c r="A2" s="5" t="n">
        <f aca="true">TODAY()</f>
        <v>43590</v>
      </c>
      <c r="B2" s="5"/>
      <c r="C2" s="2" t="n">
        <v>313</v>
      </c>
      <c r="D2" s="4"/>
      <c r="E2" s="4"/>
      <c r="F2" s="4"/>
      <c r="G2" s="4"/>
      <c r="H2" s="4"/>
      <c r="I2" s="4"/>
      <c r="J2" s="4"/>
      <c r="K2" s="4"/>
      <c r="M2" s="4"/>
      <c r="N2" s="4"/>
    </row>
    <row r="3" s="3" customFormat="true" ht="15" hidden="false" customHeight="false" outlineLevel="0" collapsed="false">
      <c r="A3" s="6" t="s">
        <v>10</v>
      </c>
      <c r="B3" s="7" t="s">
        <v>11</v>
      </c>
      <c r="D3" s="1"/>
      <c r="E3" s="1"/>
      <c r="F3" s="1"/>
      <c r="G3" s="1"/>
      <c r="H3" s="1"/>
      <c r="I3" s="1"/>
      <c r="J3" s="1"/>
      <c r="K3" s="1"/>
      <c r="M3" s="8" t="n">
        <v>43183</v>
      </c>
      <c r="N3" s="1" t="n">
        <v>5</v>
      </c>
    </row>
    <row r="4" s="3" customFormat="true" ht="16.05" hidden="false" customHeight="false" outlineLevel="0" collapsed="false">
      <c r="A4" s="6" t="s">
        <v>12</v>
      </c>
      <c r="B4" s="7" t="s">
        <v>13</v>
      </c>
      <c r="D4" s="1"/>
      <c r="E4" s="1"/>
      <c r="F4" s="1"/>
      <c r="G4" s="1"/>
      <c r="H4" s="1"/>
      <c r="I4" s="1"/>
      <c r="J4" s="1"/>
      <c r="K4" s="1"/>
      <c r="M4" s="9" t="n">
        <v>43246</v>
      </c>
      <c r="N4" s="4" t="n">
        <v>15</v>
      </c>
    </row>
    <row r="5" s="3" customFormat="true" ht="29.75" hidden="false" customHeight="false" outlineLevel="0" collapsed="false">
      <c r="A5" s="3" t="s">
        <v>14</v>
      </c>
      <c r="C5" s="1" t="n">
        <v>313</v>
      </c>
      <c r="D5" s="8" t="n">
        <v>43585</v>
      </c>
      <c r="E5" s="1" t="n">
        <v>500</v>
      </c>
      <c r="F5" s="1" t="n">
        <v>360</v>
      </c>
      <c r="G5" s="4" t="s">
        <v>15</v>
      </c>
      <c r="H5" s="4"/>
      <c r="I5" s="10" t="n">
        <f aca="false">C5+E5</f>
        <v>813</v>
      </c>
      <c r="J5" s="8" t="n">
        <f aca="false">D5+F5</f>
        <v>43945</v>
      </c>
      <c r="K5" s="1" t="n">
        <v>0</v>
      </c>
      <c r="M5" s="9" t="n">
        <v>43266</v>
      </c>
      <c r="N5" s="4" t="n">
        <v>50</v>
      </c>
    </row>
    <row r="6" s="3" customFormat="true" ht="16.05" hidden="false" customHeight="false" outlineLevel="0" collapsed="false">
      <c r="A6" s="3" t="s">
        <v>16</v>
      </c>
      <c r="C6" s="1" t="n">
        <v>313</v>
      </c>
      <c r="D6" s="8" t="n">
        <v>43585</v>
      </c>
      <c r="E6" s="1" t="n">
        <v>500</v>
      </c>
      <c r="F6" s="1" t="n">
        <v>360</v>
      </c>
      <c r="G6" s="1" t="s">
        <v>17</v>
      </c>
      <c r="H6" s="3" t="s">
        <v>18</v>
      </c>
      <c r="I6" s="10" t="n">
        <f aca="false">C6+E6</f>
        <v>813</v>
      </c>
      <c r="J6" s="8" t="n">
        <f aca="false">D6+F6</f>
        <v>43945</v>
      </c>
      <c r="K6" s="1" t="n">
        <v>0</v>
      </c>
      <c r="M6" s="9" t="n">
        <v>43474</v>
      </c>
      <c r="N6" s="4" t="n">
        <v>305</v>
      </c>
    </row>
    <row r="7" s="3" customFormat="true" ht="16.05" hidden="false" customHeight="false" outlineLevel="0" collapsed="false">
      <c r="A7" s="3" t="s">
        <v>19</v>
      </c>
      <c r="C7" s="1" t="n">
        <v>313</v>
      </c>
      <c r="D7" s="8" t="n">
        <v>43585</v>
      </c>
      <c r="E7" s="1" t="n">
        <v>500</v>
      </c>
      <c r="F7" s="1" t="n">
        <v>360</v>
      </c>
      <c r="G7" s="1" t="s">
        <v>20</v>
      </c>
      <c r="H7" s="4"/>
      <c r="I7" s="10" t="n">
        <f aca="false">C7+E7</f>
        <v>813</v>
      </c>
      <c r="J7" s="8" t="n">
        <f aca="false">D7+F7</f>
        <v>43945</v>
      </c>
      <c r="K7" s="1" t="n">
        <v>0</v>
      </c>
      <c r="M7" s="11" t="n">
        <v>43585</v>
      </c>
      <c r="N7" s="4" t="n">
        <v>315</v>
      </c>
    </row>
    <row r="8" customFormat="false" ht="15.8" hidden="false" customHeight="false" outlineLevel="0" collapsed="false">
      <c r="A8" s="0" t="s">
        <v>21</v>
      </c>
      <c r="C8" s="1" t="n">
        <v>313</v>
      </c>
      <c r="D8" s="8" t="n">
        <v>43585</v>
      </c>
      <c r="E8" s="1" t="n">
        <v>500</v>
      </c>
      <c r="F8" s="1" t="n">
        <v>360</v>
      </c>
      <c r="G8" s="1" t="s">
        <v>22</v>
      </c>
      <c r="H8" s="3" t="s">
        <v>23</v>
      </c>
      <c r="I8" s="10" t="n">
        <f aca="false">C8+E8</f>
        <v>813</v>
      </c>
      <c r="J8" s="8" t="n">
        <f aca="false">D8+F8</f>
        <v>43945</v>
      </c>
      <c r="K8" s="1" t="n">
        <v>0</v>
      </c>
    </row>
    <row r="9" customFormat="false" ht="15.8" hidden="false" customHeight="false" outlineLevel="0" collapsed="false">
      <c r="A9" s="12" t="s">
        <v>24</v>
      </c>
      <c r="B9" s="12"/>
      <c r="C9" s="1" t="n">
        <v>50</v>
      </c>
      <c r="D9" s="8" t="n">
        <v>43266</v>
      </c>
      <c r="E9" s="1" t="n">
        <v>1000</v>
      </c>
      <c r="F9" s="1" t="n">
        <v>1080</v>
      </c>
      <c r="H9" s="4"/>
      <c r="I9" s="10" t="n">
        <f aca="false">C9+E9</f>
        <v>1050</v>
      </c>
      <c r="J9" s="8" t="n">
        <f aca="false">D9+F9</f>
        <v>44346</v>
      </c>
      <c r="K9" s="1" t="n">
        <v>0</v>
      </c>
    </row>
    <row r="10" customFormat="false" ht="16.05" hidden="false" customHeight="false" outlineLevel="0" collapsed="false">
      <c r="A10" s="12" t="s">
        <v>25</v>
      </c>
      <c r="B10" s="12"/>
      <c r="C10" s="1" t="n">
        <v>50</v>
      </c>
      <c r="D10" s="8" t="n">
        <v>43266</v>
      </c>
      <c r="E10" s="1" t="n">
        <v>500</v>
      </c>
      <c r="F10" s="1" t="n">
        <v>720</v>
      </c>
      <c r="G10" s="1" t="n">
        <v>21951346</v>
      </c>
      <c r="H10" s="4"/>
      <c r="I10" s="10" t="n">
        <f aca="false">C10+E10</f>
        <v>550</v>
      </c>
      <c r="J10" s="8" t="n">
        <f aca="false">D10+F10</f>
        <v>43986</v>
      </c>
      <c r="K10" s="1" t="n">
        <v>1</v>
      </c>
    </row>
    <row r="11" customFormat="false" ht="16.05" hidden="false" customHeight="false" outlineLevel="0" collapsed="false">
      <c r="A11" s="12" t="s">
        <v>26</v>
      </c>
      <c r="B11" s="12"/>
      <c r="C11" s="1" t="n">
        <v>313</v>
      </c>
      <c r="D11" s="8" t="n">
        <v>43466</v>
      </c>
      <c r="E11" s="1" t="n">
        <v>200</v>
      </c>
      <c r="F11" s="1" t="n">
        <v>360</v>
      </c>
      <c r="H11" s="4"/>
      <c r="I11" s="10" t="n">
        <f aca="false">C11+E11</f>
        <v>513</v>
      </c>
      <c r="J11" s="8" t="n">
        <f aca="false">D11+F11</f>
        <v>43826</v>
      </c>
      <c r="K11" s="1" t="n">
        <v>1</v>
      </c>
    </row>
    <row r="12" customFormat="false" ht="16.05" hidden="false" customHeight="false" outlineLevel="0" collapsed="false">
      <c r="A12" s="0" t="s">
        <v>27</v>
      </c>
      <c r="C12" s="1" t="n">
        <v>313</v>
      </c>
      <c r="D12" s="8" t="n">
        <v>43266</v>
      </c>
      <c r="E12" s="1" t="n">
        <v>500</v>
      </c>
      <c r="F12" s="1" t="n">
        <v>360</v>
      </c>
      <c r="H12" s="4"/>
      <c r="I12" s="10" t="n">
        <f aca="false">C12+E12</f>
        <v>813</v>
      </c>
      <c r="J12" s="8" t="n">
        <f aca="false">D12+F12</f>
        <v>43626</v>
      </c>
    </row>
    <row r="13" customFormat="false" ht="15" hidden="false" customHeight="false" outlineLevel="0" collapsed="false">
      <c r="H13" s="4"/>
    </row>
    <row r="14" customFormat="false" ht="15" hidden="false" customHeight="false" outlineLevel="0" collapsed="false">
      <c r="H14" s="4"/>
    </row>
    <row r="15" customFormat="false" ht="16.05" hidden="false" customHeight="false" outlineLevel="0" collapsed="false">
      <c r="A15" s="0" t="s">
        <v>28</v>
      </c>
      <c r="C15" s="1" t="n">
        <v>50</v>
      </c>
      <c r="D15" s="8" t="n">
        <v>43174</v>
      </c>
      <c r="E15" s="1" t="n">
        <v>500</v>
      </c>
      <c r="F15" s="1" t="n">
        <v>720</v>
      </c>
      <c r="G15" s="4" t="s">
        <v>29</v>
      </c>
      <c r="H15" s="4"/>
      <c r="I15" s="13" t="n">
        <f aca="false">C15+E15</f>
        <v>550</v>
      </c>
      <c r="J15" s="8" t="n">
        <f aca="false">D15+F15</f>
        <v>43894</v>
      </c>
      <c r="K15" s="1" t="n">
        <v>1</v>
      </c>
    </row>
    <row r="16" customFormat="false" ht="15.8" hidden="false" customHeight="false" outlineLevel="0" collapsed="false">
      <c r="A16" s="0" t="s">
        <v>30</v>
      </c>
      <c r="C16" s="1" t="n">
        <v>50</v>
      </c>
      <c r="D16" s="8" t="n">
        <v>43174</v>
      </c>
      <c r="E16" s="1" t="n">
        <v>800</v>
      </c>
      <c r="F16" s="1" t="n">
        <f aca="false">360*3</f>
        <v>1080</v>
      </c>
      <c r="G16" s="14" t="s">
        <v>31</v>
      </c>
      <c r="H16" s="4"/>
      <c r="I16" s="13" t="n">
        <f aca="false">C16+E16</f>
        <v>850</v>
      </c>
      <c r="J16" s="8" t="n">
        <f aca="false">D16+F16</f>
        <v>44254</v>
      </c>
      <c r="K16" s="1" t="n">
        <v>1</v>
      </c>
    </row>
    <row r="17" customFormat="false" ht="16.05" hidden="false" customHeight="false" outlineLevel="0" collapsed="false">
      <c r="A17" s="0" t="s">
        <v>32</v>
      </c>
      <c r="C17" s="1" t="n">
        <v>50</v>
      </c>
      <c r="D17" s="8" t="n">
        <v>43174</v>
      </c>
      <c r="E17" s="1" t="n">
        <v>500</v>
      </c>
      <c r="F17" s="1" t="n">
        <v>720</v>
      </c>
      <c r="G17" s="1" t="s">
        <v>33</v>
      </c>
      <c r="H17" s="15"/>
      <c r="I17" s="13" t="n">
        <f aca="false">C17+E17</f>
        <v>550</v>
      </c>
      <c r="J17" s="8" t="n">
        <f aca="false">D17+F17</f>
        <v>43894</v>
      </c>
      <c r="K17" s="1" t="n">
        <v>1</v>
      </c>
    </row>
    <row r="18" customFormat="false" ht="15" hidden="false" customHeight="false" outlineLevel="0" collapsed="false">
      <c r="D18" s="8"/>
    </row>
    <row r="19" customFormat="false" ht="16.05" hidden="false" customHeight="false" outlineLevel="0" collapsed="false">
      <c r="A19" s="16" t="s">
        <v>34</v>
      </c>
      <c r="B19" s="16"/>
      <c r="C19" s="1" t="n">
        <v>0</v>
      </c>
      <c r="D19" s="17" t="n">
        <v>43174</v>
      </c>
      <c r="F19" s="1" t="n">
        <v>1800</v>
      </c>
      <c r="J19" s="8" t="n">
        <f aca="false">D19+F19</f>
        <v>44974</v>
      </c>
    </row>
    <row r="21" customFormat="false" ht="16.05" hidden="false" customHeight="false" outlineLevel="0" collapsed="false">
      <c r="A21" s="12" t="s">
        <v>35</v>
      </c>
      <c r="B21" s="12"/>
      <c r="C21" s="0" t="n">
        <v>50</v>
      </c>
      <c r="D21" s="17" t="n">
        <v>43174</v>
      </c>
      <c r="E21" s="1" t="n">
        <v>2000</v>
      </c>
      <c r="F21" s="1" t="n">
        <v>1080</v>
      </c>
      <c r="I21" s="13" t="n">
        <f aca="false">C21+E21</f>
        <v>2050</v>
      </c>
      <c r="J21" s="8" t="n">
        <f aca="false">D21+F21</f>
        <v>44254</v>
      </c>
      <c r="K21" s="1" t="n">
        <v>1</v>
      </c>
    </row>
    <row r="23" customFormat="false" ht="15" hidden="false" customHeight="false" outlineLevel="0" collapsed="false">
      <c r="A23" s="0" t="s">
        <v>36</v>
      </c>
    </row>
    <row r="25" customFormat="false" ht="15" hidden="false" customHeight="false" outlineLevel="0" collapsed="false">
      <c r="A25" s="0" t="s">
        <v>37</v>
      </c>
    </row>
    <row r="27" customFormat="false" ht="15" hidden="false" customHeight="false" outlineLevel="0" collapsed="false">
      <c r="A27" s="16" t="s">
        <v>38</v>
      </c>
      <c r="B27" s="16"/>
    </row>
    <row r="29" customFormat="false" ht="15" hidden="false" customHeight="false" outlineLevel="0" collapsed="false">
      <c r="A29" s="16" t="s">
        <v>39</v>
      </c>
      <c r="B29" s="16"/>
      <c r="D29" s="8" t="n">
        <v>43174</v>
      </c>
      <c r="G29" s="1" t="s">
        <v>40</v>
      </c>
    </row>
    <row r="30" customFormat="false" ht="15" hidden="false" customHeight="false" outlineLevel="0" collapsed="false">
      <c r="A30" s="16"/>
      <c r="B30" s="16"/>
    </row>
    <row r="32" customFormat="false" ht="15" hidden="false" customHeight="false" outlineLevel="0" collapsed="false">
      <c r="A32" s="18" t="s">
        <v>41</v>
      </c>
      <c r="B32" s="18"/>
    </row>
    <row r="33" customFormat="false" ht="16.05" hidden="false" customHeight="false" outlineLevel="0" collapsed="false">
      <c r="A33" s="0" t="s">
        <v>42</v>
      </c>
      <c r="D33" s="8" t="n">
        <v>43246</v>
      </c>
      <c r="E33" s="1" t="n">
        <v>15</v>
      </c>
      <c r="F33" s="1" t="s">
        <v>43</v>
      </c>
      <c r="G33" s="19" t="s">
        <v>44</v>
      </c>
    </row>
  </sheetData>
  <conditionalFormatting sqref="I5:I12 I15:I17">
    <cfRule type="cellIs" priority="2" operator="lessThan" aboveAverage="0" equalAverage="0" bottom="0" percent="0" rank="0" text="" dxfId="0">
      <formula>$C$2</formula>
    </cfRule>
    <cfRule type="cellIs" priority="3" operator="greaterThanOrEqual" aboveAverage="0" equalAverage="0" bottom="0" percent="0" rank="0" text="" dxfId="1">
      <formula>$C$2</formula>
    </cfRule>
  </conditionalFormatting>
  <conditionalFormatting sqref="K15:K16">
    <cfRule type="cellIs" priority="4" operator="greaterThanOrEqual" aboveAverage="0" equalAverage="0" bottom="0" percent="0" rank="0" text="" dxfId="2">
      <formula>1</formula>
    </cfRule>
    <cfRule type="cellIs" priority="5" operator="lessThan" aboveAverage="0" equalAverage="0" bottom="0" percent="0" rank="0" text="" dxfId="3">
      <formula>1</formula>
    </cfRule>
  </conditionalFormatting>
  <conditionalFormatting sqref="J5:J12 J15:J16">
    <cfRule type="cellIs" priority="6" operator="lessThan" aboveAverage="0" equalAverage="0" bottom="0" percent="0" rank="0" text="" dxfId="4">
      <formula>$A$2</formula>
    </cfRule>
    <cfRule type="cellIs" priority="7" operator="greaterThanOrEqual" aboveAverage="0" equalAverage="0" bottom="0" percent="0" rank="0" text="" dxfId="5">
      <formula>$A$2</formula>
    </cfRule>
  </conditionalFormatting>
  <conditionalFormatting sqref="J17">
    <cfRule type="cellIs" priority="8" operator="lessThan" aboveAverage="0" equalAverage="0" bottom="0" percent="0" rank="0" text="" dxfId="6">
      <formula>$A$2</formula>
    </cfRule>
    <cfRule type="cellIs" priority="9" operator="greaterThanOrEqual" aboveAverage="0" equalAverage="0" bottom="0" percent="0" rank="0" text="" dxfId="7">
      <formula>$A$2</formula>
    </cfRule>
  </conditionalFormatting>
  <conditionalFormatting sqref="K7:K11">
    <cfRule type="cellIs" priority="10" operator="greaterThanOrEqual" aboveAverage="0" equalAverage="0" bottom="0" percent="0" rank="0" text="" dxfId="8">
      <formula>1</formula>
    </cfRule>
    <cfRule type="cellIs" priority="11" operator="lessThan" aboveAverage="0" equalAverage="0" bottom="0" percent="0" rank="0" text="" dxfId="9">
      <formula>1</formula>
    </cfRule>
  </conditionalFormatting>
  <conditionalFormatting sqref="K5:K8">
    <cfRule type="cellIs" priority="12" operator="greaterThanOrEqual" aboveAverage="0" equalAverage="0" bottom="0" percent="0" rank="0" text="" dxfId="10">
      <formula>1</formula>
    </cfRule>
    <cfRule type="cellIs" priority="13" operator="lessThan" aboveAverage="0" equalAverage="0" bottom="0" percent="0" rank="0" text="" dxfId="11">
      <formula>1</formula>
    </cfRule>
  </conditionalFormatting>
  <conditionalFormatting sqref="K17">
    <cfRule type="cellIs" priority="14" operator="greaterThanOrEqual" aboveAverage="0" equalAverage="0" bottom="0" percent="0" rank="0" text="" dxfId="12">
      <formula>1</formula>
    </cfRule>
    <cfRule type="cellIs" priority="15" operator="lessThan" aboveAverage="0" equalAverage="0" bottom="0" percent="0" rank="0" text="" dxfId="13">
      <formula>1</formula>
    </cfRule>
  </conditionalFormatting>
  <conditionalFormatting sqref="I21">
    <cfRule type="cellIs" priority="16" operator="lessThan" aboveAverage="0" equalAverage="0" bottom="0" percent="0" rank="0" text="" dxfId="14">
      <formula>$C$2</formula>
    </cfRule>
    <cfRule type="cellIs" priority="17" operator="greaterThanOrEqual" aboveAverage="0" equalAverage="0" bottom="0" percent="0" rank="0" text="" dxfId="15">
      <formula>$C$2</formula>
    </cfRule>
  </conditionalFormatting>
  <conditionalFormatting sqref="J21">
    <cfRule type="cellIs" priority="18" operator="lessThan" aboveAverage="0" equalAverage="0" bottom="0" percent="0" rank="0" text="" dxfId="16">
      <formula>$A$2</formula>
    </cfRule>
    <cfRule type="cellIs" priority="19" operator="greaterThanOrEqual" aboveAverage="0" equalAverage="0" bottom="0" percent="0" rank="0" text="" dxfId="17">
      <formula>$A$2</formula>
    </cfRule>
  </conditionalFormatting>
  <conditionalFormatting sqref="K21">
    <cfRule type="cellIs" priority="20" operator="greaterThanOrEqual" aboveAverage="0" equalAverage="0" bottom="0" percent="0" rank="0" text="" dxfId="18">
      <formula>1</formula>
    </cfRule>
    <cfRule type="cellIs" priority="21" operator="lessThan" aboveAverage="0" equalAverage="0" bottom="0" percent="0" rank="0" text="" dxfId="19">
      <formula>1</formula>
    </cfRule>
  </conditionalFormatting>
  <conditionalFormatting sqref="J19">
    <cfRule type="cellIs" priority="22" operator="lessThan" aboveAverage="0" equalAverage="0" bottom="0" percent="0" rank="0" text="" dxfId="20">
      <formula>$A$2</formula>
    </cfRule>
    <cfRule type="cellIs" priority="23" operator="greaterThanOrEqual" aboveAverage="0" equalAverage="0" bottom="0" percent="0" rank="0" text="" dxfId="21">
      <formula>$A$2</formula>
    </cfRule>
  </conditionalFormatting>
  <conditionalFormatting sqref="J5">
    <cfRule type="dataBar" priority="24">
      <dataBar showValue="1" minLength="0" maxLength="100">
        <cfvo type="min" val="0"/>
        <cfvo type="max" val="0"/>
        <color rgb="FF0000FF"/>
      </dataBar>
      <extLst>
        <ext xmlns:x14="http://schemas.microsoft.com/office/spreadsheetml/2009/9/main" uri="{B025F937-C7B1-47D3-B67F-A62EFF666E3E}">
          <x14:id>{9441C02B-38FB-48EE-834D-8540DE44589C}</x14:id>
        </ext>
      </extLst>
    </cfRule>
  </conditionalFormatting>
  <conditionalFormatting sqref="J7">
    <cfRule type="cellIs" priority="25" operator="equal" aboveAverage="0" equalAverage="0" bottom="0" percent="0" rank="0" text="" dxfId="22">
      <formula>0</formula>
    </cfRule>
  </conditionalFormatting>
  <hyperlinks>
    <hyperlink ref="G33" r:id="rId2" display="../Moteur/20180526_Boulonstourteauxdéssérés.jpg"/>
  </hyperlink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41C02B-38FB-48EE-834D-8540DE44589C}">
            <x14:dataBar minLength="0" maxLength="100" axisPosition="automatic" gradient="true">
              <x14:cfvo type="autoMin"/>
              <x14:cfvo type="autoMax"/>
              <x14:negativeFillColor rgb="FF0000FF"/>
              <x14:axisColor rgb="FF000000"/>
            </x14:dataBar>
          </x14:cfRule>
          <xm:sqref>J5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40"/>
  <sheetViews>
    <sheetView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F10" activeCellId="0" sqref="F10"/>
    </sheetView>
  </sheetViews>
  <sheetFormatPr defaultRowHeight="15" zeroHeight="false" outlineLevelRow="0" outlineLevelCol="0"/>
  <cols>
    <col collapsed="false" customWidth="true" hidden="false" outlineLevel="0" max="1" min="1" style="0" width="21.18"/>
    <col collapsed="false" customWidth="true" hidden="false" outlineLevel="0" max="2" min="2" style="0" width="10.47"/>
    <col collapsed="false" customWidth="true" hidden="false" outlineLevel="0" max="3" min="3" style="1" width="10.83"/>
    <col collapsed="false" customWidth="true" hidden="false" outlineLevel="0" max="4" min="4" style="1" width="11.83"/>
    <col collapsed="false" customWidth="true" hidden="false" outlineLevel="0" max="5" min="5" style="1" width="15.83"/>
    <col collapsed="false" customWidth="true" hidden="false" outlineLevel="0" max="6" min="6" style="1" width="37"/>
    <col collapsed="false" customWidth="true" hidden="false" outlineLevel="0" max="7" min="7" style="1" width="13.33"/>
    <col collapsed="false" customWidth="true" hidden="false" outlineLevel="0" max="8" min="8" style="1" width="16.33"/>
    <col collapsed="false" customWidth="true" hidden="false" outlineLevel="0" max="9" min="9" style="1" width="11.83"/>
    <col collapsed="false" customWidth="true" hidden="false" outlineLevel="0" max="10" min="10" style="1" width="10.83"/>
    <col collapsed="false" customWidth="true" hidden="false" outlineLevel="0" max="11" min="11" style="0" width="10.47"/>
    <col collapsed="false" customWidth="true" hidden="false" outlineLevel="0" max="13" min="12" style="1" width="10.83"/>
    <col collapsed="false" customWidth="true" hidden="false" outlineLevel="0" max="1025" min="14" style="0" width="10.47"/>
  </cols>
  <sheetData>
    <row r="1" customFormat="false" ht="17.35" hidden="false" customHeight="false" outlineLevel="0" collapsed="false">
      <c r="A1" s="26" t="s">
        <v>113</v>
      </c>
    </row>
    <row r="2" s="3" customFormat="true" ht="45.95" hidden="false" customHeight="false" outlineLevel="0" collapsed="false">
      <c r="A2" s="2" t="s">
        <v>0</v>
      </c>
      <c r="B2" s="2" t="s">
        <v>2</v>
      </c>
      <c r="C2" s="4" t="s">
        <v>0</v>
      </c>
      <c r="D2" s="4" t="s">
        <v>45</v>
      </c>
      <c r="E2" s="4" t="s">
        <v>4</v>
      </c>
      <c r="F2" s="4" t="s">
        <v>46</v>
      </c>
      <c r="G2" s="4" t="s">
        <v>2</v>
      </c>
      <c r="H2" s="4" t="s">
        <v>7</v>
      </c>
      <c r="I2" s="4" t="s">
        <v>8</v>
      </c>
      <c r="J2" s="4" t="s">
        <v>9</v>
      </c>
      <c r="L2" s="4" t="s">
        <v>2</v>
      </c>
      <c r="M2" s="4"/>
    </row>
    <row r="3" s="3" customFormat="true" ht="15" hidden="false" customHeight="false" outlineLevel="0" collapsed="false">
      <c r="A3" s="2"/>
      <c r="B3" s="2"/>
      <c r="C3" s="4"/>
      <c r="D3" s="4"/>
      <c r="E3" s="4"/>
      <c r="F3" s="4"/>
      <c r="G3" s="4"/>
      <c r="H3" s="4"/>
      <c r="I3" s="4"/>
      <c r="J3" s="4"/>
      <c r="L3" s="4"/>
      <c r="M3" s="4"/>
    </row>
    <row r="4" s="3" customFormat="true" ht="16.05" hidden="false" customHeight="false" outlineLevel="0" collapsed="false">
      <c r="A4" s="5" t="n">
        <f aca="true">TODAY()</f>
        <v>43590</v>
      </c>
      <c r="B4" s="2" t="n">
        <v>608</v>
      </c>
      <c r="C4" s="4"/>
      <c r="D4" s="4" t="s">
        <v>48</v>
      </c>
      <c r="E4" s="4"/>
      <c r="F4" s="4"/>
      <c r="G4" s="4"/>
      <c r="H4" s="4"/>
      <c r="I4" s="4"/>
      <c r="J4" s="4"/>
      <c r="L4" s="4"/>
      <c r="M4" s="4"/>
    </row>
    <row r="5" s="3" customFormat="true" ht="15" hidden="false" customHeight="false" outlineLevel="0" collapsed="false">
      <c r="A5" s="5"/>
      <c r="B5" s="2"/>
      <c r="C5" s="4"/>
      <c r="D5" s="4"/>
      <c r="E5" s="4"/>
      <c r="F5" s="4"/>
      <c r="G5" s="4"/>
      <c r="H5" s="4"/>
      <c r="I5" s="4"/>
      <c r="J5" s="4"/>
      <c r="L5" s="4"/>
      <c r="M5" s="4"/>
    </row>
    <row r="6" s="3" customFormat="true" ht="15" hidden="false" customHeight="false" outlineLevel="0" collapsed="false">
      <c r="A6" s="5"/>
      <c r="B6" s="2"/>
      <c r="C6" s="4"/>
      <c r="D6" s="4"/>
      <c r="E6" s="4"/>
      <c r="F6" s="4"/>
      <c r="G6" s="4"/>
      <c r="H6" s="4"/>
      <c r="I6" s="4"/>
      <c r="J6" s="4"/>
      <c r="L6" s="4"/>
      <c r="M6" s="4"/>
    </row>
    <row r="7" s="3" customFormat="true" ht="15" hidden="false" customHeight="false" outlineLevel="0" collapsed="false">
      <c r="A7" s="5"/>
      <c r="B7" s="2"/>
      <c r="C7" s="4"/>
      <c r="D7" s="4"/>
      <c r="E7" s="4"/>
      <c r="F7" s="4"/>
      <c r="G7" s="4"/>
      <c r="H7" s="4"/>
      <c r="I7" s="4"/>
      <c r="J7" s="4"/>
      <c r="L7" s="4"/>
      <c r="M7" s="4"/>
    </row>
    <row r="9" customFormat="false" ht="16.05" hidden="false" customHeight="false" outlineLevel="0" collapsed="false">
      <c r="A9" s="0" t="s">
        <v>14</v>
      </c>
      <c r="C9" s="8" t="n">
        <v>42920</v>
      </c>
      <c r="D9" s="1" t="n">
        <v>200</v>
      </c>
      <c r="E9" s="1" t="n">
        <v>360</v>
      </c>
      <c r="F9" s="4" t="s">
        <v>114</v>
      </c>
      <c r="G9" s="1" t="n">
        <v>533</v>
      </c>
      <c r="H9" s="13" t="n">
        <f aca="false">G9+D9</f>
        <v>733</v>
      </c>
      <c r="I9" s="8" t="n">
        <f aca="false">C9+E9</f>
        <v>43280</v>
      </c>
      <c r="J9" s="13" t="n">
        <v>1</v>
      </c>
    </row>
    <row r="10" customFormat="false" ht="16.05" hidden="false" customHeight="false" outlineLevel="0" collapsed="false">
      <c r="A10" s="0" t="s">
        <v>115</v>
      </c>
      <c r="C10" s="8" t="n">
        <v>42920</v>
      </c>
      <c r="D10" s="1" t="n">
        <v>200</v>
      </c>
      <c r="E10" s="1" t="n">
        <v>360</v>
      </c>
      <c r="F10" s="1" t="s">
        <v>116</v>
      </c>
      <c r="G10" s="1" t="n">
        <v>533</v>
      </c>
      <c r="H10" s="13" t="n">
        <f aca="false">G10+D10</f>
        <v>733</v>
      </c>
      <c r="I10" s="8" t="n">
        <f aca="false">C10+E10</f>
        <v>43280</v>
      </c>
      <c r="J10" s="1" t="n">
        <v>1</v>
      </c>
      <c r="L10" s="8" t="n">
        <v>43008</v>
      </c>
      <c r="M10" s="1" t="n">
        <v>608</v>
      </c>
    </row>
    <row r="11" customFormat="false" ht="16.05" hidden="false" customHeight="false" outlineLevel="0" collapsed="false">
      <c r="A11" s="0" t="s">
        <v>19</v>
      </c>
      <c r="C11" s="8" t="n">
        <v>42920</v>
      </c>
      <c r="D11" s="1" t="n">
        <v>200</v>
      </c>
      <c r="E11" s="1" t="n">
        <v>360</v>
      </c>
      <c r="G11" s="1" t="n">
        <v>533</v>
      </c>
      <c r="H11" s="13" t="n">
        <f aca="false">G11+D11</f>
        <v>733</v>
      </c>
      <c r="I11" s="8" t="n">
        <f aca="false">C11+E11</f>
        <v>43280</v>
      </c>
      <c r="J11" s="1" t="n">
        <v>1</v>
      </c>
      <c r="L11" s="9" t="n">
        <v>42614</v>
      </c>
      <c r="M11" s="4" t="n">
        <v>530</v>
      </c>
    </row>
    <row r="12" customFormat="false" ht="16.05" hidden="false" customHeight="false" outlineLevel="0" collapsed="false">
      <c r="A12" s="0" t="s">
        <v>21</v>
      </c>
      <c r="C12" s="8" t="n">
        <v>42920</v>
      </c>
      <c r="D12" s="1" t="n">
        <v>200</v>
      </c>
      <c r="E12" s="1" t="n">
        <v>360</v>
      </c>
      <c r="G12" s="1" t="n">
        <v>533</v>
      </c>
      <c r="H12" s="13" t="n">
        <f aca="false">G12+D12</f>
        <v>733</v>
      </c>
      <c r="I12" s="8" t="n">
        <f aca="false">C12+E12</f>
        <v>43280</v>
      </c>
      <c r="J12" s="1" t="n">
        <v>1</v>
      </c>
      <c r="L12" s="9" t="n">
        <v>42564</v>
      </c>
      <c r="M12" s="4" t="n">
        <v>404</v>
      </c>
    </row>
    <row r="13" customFormat="false" ht="16.05" hidden="false" customHeight="false" outlineLevel="0" collapsed="false">
      <c r="A13" s="12" t="s">
        <v>24</v>
      </c>
      <c r="C13" s="8" t="n">
        <v>42920</v>
      </c>
      <c r="D13" s="1" t="n">
        <v>800</v>
      </c>
      <c r="E13" s="1" t="n">
        <v>720</v>
      </c>
      <c r="G13" s="1" t="n">
        <v>533</v>
      </c>
      <c r="H13" s="13" t="n">
        <f aca="false">G13+D13</f>
        <v>1333</v>
      </c>
      <c r="I13" s="8" t="n">
        <f aca="false">C13+E13</f>
        <v>43640</v>
      </c>
      <c r="J13" s="1" t="n">
        <v>1</v>
      </c>
      <c r="L13" s="9" t="n">
        <v>42533</v>
      </c>
      <c r="M13" s="4" t="n">
        <v>388</v>
      </c>
    </row>
    <row r="14" customFormat="false" ht="16.05" hidden="false" customHeight="false" outlineLevel="0" collapsed="false">
      <c r="A14" s="12" t="s">
        <v>25</v>
      </c>
      <c r="C14" s="8" t="n">
        <v>42920</v>
      </c>
      <c r="D14" s="1" t="n">
        <v>500</v>
      </c>
      <c r="E14" s="1" t="n">
        <v>720</v>
      </c>
      <c r="F14" s="1" t="s">
        <v>117</v>
      </c>
      <c r="G14" s="1" t="n">
        <v>533</v>
      </c>
      <c r="H14" s="13" t="n">
        <f aca="false">G14+D14</f>
        <v>1033</v>
      </c>
      <c r="I14" s="8" t="n">
        <f aca="false">C14+E14</f>
        <v>43640</v>
      </c>
      <c r="J14" s="1" t="n">
        <v>1</v>
      </c>
      <c r="L14" s="8" t="n">
        <v>42508</v>
      </c>
      <c r="M14" s="1" t="n">
        <v>383</v>
      </c>
    </row>
    <row r="15" customFormat="false" ht="16.05" hidden="false" customHeight="false" outlineLevel="0" collapsed="false">
      <c r="A15" s="12" t="s">
        <v>26</v>
      </c>
      <c r="C15" s="8" t="n">
        <v>42921</v>
      </c>
      <c r="D15" s="1" t="n">
        <v>200</v>
      </c>
      <c r="E15" s="1" t="n">
        <v>360</v>
      </c>
      <c r="G15" s="1" t="n">
        <v>533</v>
      </c>
      <c r="H15" s="13" t="n">
        <f aca="false">G15+D15</f>
        <v>733</v>
      </c>
      <c r="I15" s="8" t="n">
        <f aca="false">C15+E15</f>
        <v>43281</v>
      </c>
      <c r="J15" s="1" t="n">
        <v>0</v>
      </c>
      <c r="L15" s="8" t="n">
        <v>42496</v>
      </c>
      <c r="M15" s="1" t="n">
        <v>383</v>
      </c>
    </row>
    <row r="16" customFormat="false" ht="16.05" hidden="false" customHeight="false" outlineLevel="0" collapsed="false">
      <c r="A16" s="0" t="s">
        <v>27</v>
      </c>
      <c r="C16" s="8" t="n">
        <v>42861</v>
      </c>
      <c r="D16" s="1" t="n">
        <v>500</v>
      </c>
      <c r="E16" s="1" t="n">
        <v>360</v>
      </c>
      <c r="G16" s="1" t="n">
        <v>383</v>
      </c>
      <c r="H16" s="13" t="n">
        <f aca="false">D16+G16</f>
        <v>883</v>
      </c>
      <c r="I16" s="8" t="n">
        <f aca="false">C16+E16</f>
        <v>43221</v>
      </c>
      <c r="L16" s="9" t="n">
        <v>42461</v>
      </c>
      <c r="M16" s="4" t="n">
        <v>375</v>
      </c>
    </row>
    <row r="17" customFormat="false" ht="15" hidden="false" customHeight="false" outlineLevel="0" collapsed="false">
      <c r="I17" s="8"/>
      <c r="L17" s="8" t="n">
        <v>42401</v>
      </c>
      <c r="M17" s="1" t="n">
        <v>320</v>
      </c>
    </row>
    <row r="18" customFormat="false" ht="15" hidden="false" customHeight="false" outlineLevel="0" collapsed="false">
      <c r="I18" s="8"/>
    </row>
    <row r="19" customFormat="false" ht="16.05" hidden="false" customHeight="false" outlineLevel="0" collapsed="false">
      <c r="A19" s="0" t="s">
        <v>28</v>
      </c>
      <c r="C19" s="8" t="n">
        <v>42452</v>
      </c>
      <c r="D19" s="1" t="n">
        <v>500</v>
      </c>
      <c r="E19" s="1" t="n">
        <v>720</v>
      </c>
      <c r="F19" s="1" t="s">
        <v>29</v>
      </c>
      <c r="G19" s="1" t="n">
        <v>200</v>
      </c>
      <c r="H19" s="1" t="n">
        <v>700</v>
      </c>
      <c r="I19" s="8" t="n">
        <f aca="false">C19+E19</f>
        <v>43172</v>
      </c>
      <c r="J19" s="1" t="n">
        <v>1</v>
      </c>
    </row>
    <row r="20" customFormat="false" ht="15" hidden="false" customHeight="false" outlineLevel="0" collapsed="false">
      <c r="C20" s="8"/>
      <c r="I20" s="8"/>
    </row>
    <row r="21" customFormat="false" ht="16.05" hidden="false" customHeight="false" outlineLevel="0" collapsed="false">
      <c r="A21" s="0" t="s">
        <v>30</v>
      </c>
      <c r="C21" s="8" t="n">
        <v>42050</v>
      </c>
      <c r="D21" s="1" t="n">
        <v>800</v>
      </c>
      <c r="E21" s="1" t="n">
        <f aca="false">360*3</f>
        <v>1080</v>
      </c>
      <c r="G21" s="1" t="n">
        <v>0</v>
      </c>
      <c r="H21" s="1" t="n">
        <f aca="false">D21+G21</f>
        <v>800</v>
      </c>
      <c r="I21" s="8" t="n">
        <f aca="false">C21+E21</f>
        <v>43130</v>
      </c>
      <c r="J21" s="1" t="n">
        <v>1</v>
      </c>
    </row>
    <row r="22" customFormat="false" ht="15" hidden="false" customHeight="false" outlineLevel="0" collapsed="false">
      <c r="C22" s="8"/>
      <c r="I22" s="8"/>
    </row>
    <row r="23" customFormat="false" ht="16.05" hidden="false" customHeight="false" outlineLevel="0" collapsed="false">
      <c r="A23" s="0" t="s">
        <v>32</v>
      </c>
      <c r="C23" s="8" t="n">
        <v>42452</v>
      </c>
      <c r="D23" s="1" t="n">
        <v>500</v>
      </c>
      <c r="E23" s="1" t="n">
        <v>720</v>
      </c>
      <c r="G23" s="1" t="n">
        <v>375</v>
      </c>
      <c r="H23" s="1" t="n">
        <f aca="false">G23+D23</f>
        <v>875</v>
      </c>
      <c r="I23" s="8" t="n">
        <f aca="false">C23+E23</f>
        <v>43172</v>
      </c>
      <c r="J23" s="1" t="n">
        <v>1</v>
      </c>
    </row>
    <row r="24" customFormat="false" ht="15" hidden="false" customHeight="false" outlineLevel="0" collapsed="false">
      <c r="C24" s="8"/>
      <c r="I24" s="8"/>
    </row>
    <row r="25" customFormat="false" ht="15" hidden="false" customHeight="false" outlineLevel="0" collapsed="false">
      <c r="A25" s="16" t="s">
        <v>34</v>
      </c>
      <c r="C25" s="8" t="n">
        <v>42139</v>
      </c>
    </row>
    <row r="27" customFormat="false" ht="16.05" hidden="false" customHeight="false" outlineLevel="0" collapsed="false">
      <c r="A27" s="12" t="s">
        <v>118</v>
      </c>
      <c r="C27" s="8" t="n">
        <v>42920</v>
      </c>
      <c r="D27" s="1" t="n">
        <v>500</v>
      </c>
      <c r="E27" s="1" t="n">
        <v>360</v>
      </c>
      <c r="G27" s="1" t="n">
        <v>375</v>
      </c>
      <c r="H27" s="13" t="n">
        <f aca="false">G27+D27</f>
        <v>875</v>
      </c>
      <c r="I27" s="8" t="n">
        <f aca="false">C27+E27</f>
        <v>43280</v>
      </c>
      <c r="J27" s="1" t="n">
        <v>1</v>
      </c>
    </row>
    <row r="29" customFormat="false" ht="15" hidden="false" customHeight="false" outlineLevel="0" collapsed="false">
      <c r="A29" s="0" t="s">
        <v>36</v>
      </c>
    </row>
    <row r="31" customFormat="false" ht="15" hidden="false" customHeight="false" outlineLevel="0" collapsed="false">
      <c r="A31" s="0" t="s">
        <v>37</v>
      </c>
    </row>
    <row r="33" customFormat="false" ht="15" hidden="false" customHeight="false" outlineLevel="0" collapsed="false">
      <c r="A33" s="16" t="s">
        <v>38</v>
      </c>
    </row>
    <row r="38" customFormat="false" ht="15" hidden="false" customHeight="false" outlineLevel="0" collapsed="false">
      <c r="A38" s="16" t="s">
        <v>39</v>
      </c>
      <c r="C38" s="8" t="n">
        <v>42524</v>
      </c>
      <c r="F38" s="1" t="s">
        <v>40</v>
      </c>
      <c r="G38" s="1" t="n">
        <v>383</v>
      </c>
      <c r="L38" s="8" t="n">
        <v>42487</v>
      </c>
      <c r="M38" s="1" t="n">
        <v>382</v>
      </c>
    </row>
    <row r="39" customFormat="false" ht="15" hidden="false" customHeight="false" outlineLevel="0" collapsed="false">
      <c r="A39" s="16"/>
      <c r="C39" s="8" t="n">
        <v>42508</v>
      </c>
      <c r="F39" s="1" t="s">
        <v>119</v>
      </c>
      <c r="G39" s="1" t="n">
        <v>383</v>
      </c>
      <c r="L39" s="8" t="n">
        <v>42487</v>
      </c>
      <c r="M39" s="1" t="n">
        <v>382</v>
      </c>
    </row>
    <row r="40" customFormat="false" ht="15" hidden="false" customHeight="false" outlineLevel="0" collapsed="false">
      <c r="C40" s="8" t="n">
        <v>42922</v>
      </c>
      <c r="F40" s="1" t="s">
        <v>120</v>
      </c>
      <c r="G40" s="1" t="n">
        <v>533</v>
      </c>
    </row>
  </sheetData>
  <conditionalFormatting sqref="H9:H14">
    <cfRule type="cellIs" priority="2" operator="lessThan" aboveAverage="0" equalAverage="0" bottom="0" percent="0" rank="0" text="" dxfId="33">
      <formula>$B$4</formula>
    </cfRule>
    <cfRule type="cellIs" priority="3" operator="greaterThanOrEqual" aboveAverage="0" equalAverage="0" bottom="0" percent="0" rank="0" text="" dxfId="34">
      <formula>$B$4</formula>
    </cfRule>
  </conditionalFormatting>
  <conditionalFormatting sqref="J10">
    <cfRule type="cellIs" priority="4" operator="greaterThanOrEqual" aboveAverage="0" equalAverage="0" bottom="0" percent="0" rank="0" text="" dxfId="35">
      <formula>1</formula>
    </cfRule>
    <cfRule type="cellIs" priority="5" operator="lessThan" aboveAverage="0" equalAverage="0" bottom="0" percent="0" rank="0" text="" dxfId="36">
      <formula>1</formula>
    </cfRule>
  </conditionalFormatting>
  <conditionalFormatting sqref="I9:I22">
    <cfRule type="cellIs" priority="6" operator="lessThan" aboveAverage="0" equalAverage="0" bottom="0" percent="0" rank="0" text="" dxfId="37">
      <formula>$A$4</formula>
    </cfRule>
    <cfRule type="cellIs" priority="7" operator="greaterThanOrEqual" aboveAverage="0" equalAverage="0" bottom="0" percent="0" rank="0" text="" dxfId="38">
      <formula>$A$4</formula>
    </cfRule>
  </conditionalFormatting>
  <conditionalFormatting sqref="H16">
    <cfRule type="cellIs" priority="8" operator="lessThan" aboveAverage="0" equalAverage="0" bottom="0" percent="0" rank="0" text="" dxfId="39">
      <formula>$B$4</formula>
    </cfRule>
    <cfRule type="cellIs" priority="9" operator="greaterThanOrEqual" aboveAverage="0" equalAverage="0" bottom="0" percent="0" rank="0" text="" dxfId="40">
      <formula>$B$4</formula>
    </cfRule>
  </conditionalFormatting>
  <conditionalFormatting sqref="H19:H22">
    <cfRule type="cellIs" priority="10" operator="lessThan" aboveAverage="0" equalAverage="0" bottom="0" percent="0" rank="0" text="" dxfId="41">
      <formula>$B$4</formula>
    </cfRule>
    <cfRule type="cellIs" priority="11" operator="greaterThanOrEqual" aboveAverage="0" equalAverage="0" bottom="0" percent="0" rank="0" text="" dxfId="42">
      <formula>$B$4</formula>
    </cfRule>
  </conditionalFormatting>
  <conditionalFormatting sqref="I23:I24">
    <cfRule type="cellIs" priority="12" operator="lessThan" aboveAverage="0" equalAverage="0" bottom="0" percent="0" rank="0" text="" dxfId="43">
      <formula>$A$4</formula>
    </cfRule>
    <cfRule type="cellIs" priority="13" operator="greaterThanOrEqual" aboveAverage="0" equalAverage="0" bottom="0" percent="0" rank="0" text="" dxfId="44">
      <formula>$A$4</formula>
    </cfRule>
  </conditionalFormatting>
  <conditionalFormatting sqref="J11:J15">
    <cfRule type="cellIs" priority="14" operator="greaterThanOrEqual" aboveAverage="0" equalAverage="0" bottom="0" percent="0" rank="0" text="" dxfId="45">
      <formula>1</formula>
    </cfRule>
    <cfRule type="cellIs" priority="15" operator="lessThan" aboveAverage="0" equalAverage="0" bottom="0" percent="0" rank="0" text="" dxfId="46">
      <formula>1</formula>
    </cfRule>
  </conditionalFormatting>
  <conditionalFormatting sqref="J9">
    <cfRule type="cellIs" priority="16" operator="greaterThanOrEqual" aboveAverage="0" equalAverage="0" bottom="0" percent="0" rank="0" text="" dxfId="47">
      <formula>1</formula>
    </cfRule>
    <cfRule type="cellIs" priority="17" operator="lessThan" aboveAverage="0" equalAverage="0" bottom="0" percent="0" rank="0" text="" dxfId="48">
      <formula>1</formula>
    </cfRule>
  </conditionalFormatting>
  <conditionalFormatting sqref="J19:J22">
    <cfRule type="cellIs" priority="18" operator="greaterThanOrEqual" aboveAverage="0" equalAverage="0" bottom="0" percent="0" rank="0" text="" dxfId="49">
      <formula>1</formula>
    </cfRule>
    <cfRule type="cellIs" priority="19" operator="lessThan" aboveAverage="0" equalAverage="0" bottom="0" percent="0" rank="0" text="" dxfId="50">
      <formula>1</formula>
    </cfRule>
  </conditionalFormatting>
  <conditionalFormatting sqref="H23:H24">
    <cfRule type="cellIs" priority="20" operator="lessThan" aboveAverage="0" equalAverage="0" bottom="0" percent="0" rank="0" text="" dxfId="51">
      <formula>$B$4</formula>
    </cfRule>
    <cfRule type="cellIs" priority="21" operator="greaterThanOrEqual" aboveAverage="0" equalAverage="0" bottom="0" percent="0" rank="0" text="" dxfId="52">
      <formula>$B$4</formula>
    </cfRule>
  </conditionalFormatting>
  <conditionalFormatting sqref="J23:J24">
    <cfRule type="cellIs" priority="22" operator="greaterThanOrEqual" aboveAverage="0" equalAverage="0" bottom="0" percent="0" rank="0" text="" dxfId="53">
      <formula>1</formula>
    </cfRule>
    <cfRule type="cellIs" priority="23" operator="lessThan" aboveAverage="0" equalAverage="0" bottom="0" percent="0" rank="0" text="" dxfId="54">
      <formula>1</formula>
    </cfRule>
  </conditionalFormatting>
  <conditionalFormatting sqref="H27">
    <cfRule type="cellIs" priority="24" operator="lessThan" aboveAverage="0" equalAverage="0" bottom="0" percent="0" rank="0" text="" dxfId="55">
      <formula>$B$4</formula>
    </cfRule>
    <cfRule type="cellIs" priority="25" operator="greaterThanOrEqual" aboveAverage="0" equalAverage="0" bottom="0" percent="0" rank="0" text="" dxfId="56">
      <formula>$B$4</formula>
    </cfRule>
  </conditionalFormatting>
  <conditionalFormatting sqref="I27">
    <cfRule type="cellIs" priority="26" operator="lessThan" aboveAverage="0" equalAverage="0" bottom="0" percent="0" rank="0" text="" dxfId="57">
      <formula>$A$4</formula>
    </cfRule>
    <cfRule type="cellIs" priority="27" operator="greaterThanOrEqual" aboveAverage="0" equalAverage="0" bottom="0" percent="0" rank="0" text="" dxfId="58">
      <formula>$A$4</formula>
    </cfRule>
  </conditionalFormatting>
  <conditionalFormatting sqref="J27">
    <cfRule type="cellIs" priority="28" operator="greaterThanOrEqual" aboveAverage="0" equalAverage="0" bottom="0" percent="0" rank="0" text="" dxfId="59">
      <formula>1</formula>
    </cfRule>
    <cfRule type="cellIs" priority="29" operator="lessThan" aboveAverage="0" equalAverage="0" bottom="0" percent="0" rank="0" text="" dxfId="60">
      <formula>1</formula>
    </cfRule>
  </conditionalFormatting>
  <conditionalFormatting sqref="H15">
    <cfRule type="cellIs" priority="30" operator="lessThan" aboveAverage="0" equalAverage="0" bottom="0" percent="0" rank="0" text="" dxfId="61">
      <formula>$B$4</formula>
    </cfRule>
    <cfRule type="cellIs" priority="31" operator="greaterThanOrEqual" aboveAverage="0" equalAverage="0" bottom="0" percent="0" rank="0" text="" dxfId="62">
      <formula>$B$4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2"/>
  <sheetViews>
    <sheetView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J21" activeCellId="0" sqref="J21"/>
    </sheetView>
  </sheetViews>
  <sheetFormatPr defaultRowHeight="15" zeroHeight="false" outlineLevelRow="0" outlineLevelCol="0"/>
  <cols>
    <col collapsed="false" customWidth="true" hidden="false" outlineLevel="0" max="1" min="1" style="0" width="12.67"/>
    <col collapsed="false" customWidth="true" hidden="false" outlineLevel="0" max="2" min="2" style="0" width="7.84"/>
    <col collapsed="false" customWidth="true" hidden="false" outlineLevel="0" max="3" min="3" style="0" width="15.31"/>
    <col collapsed="false" customWidth="true" hidden="false" outlineLevel="0" max="4" min="4" style="0" width="10.47"/>
    <col collapsed="false" customWidth="true" hidden="false" outlineLevel="0" max="5" min="5" style="0" width="6.16"/>
    <col collapsed="false" customWidth="true" hidden="false" outlineLevel="0" max="6" min="6" style="1" width="7.5"/>
    <col collapsed="false" customWidth="true" hidden="false" outlineLevel="0" max="7" min="7" style="0" width="60.33"/>
    <col collapsed="false" customWidth="true" hidden="false" outlineLevel="0" max="8" min="8" style="0" width="15.83"/>
    <col collapsed="false" customWidth="true" hidden="false" outlineLevel="0" max="9" min="9" style="0" width="12.5"/>
    <col collapsed="false" customWidth="true" hidden="false" outlineLevel="0" max="10" min="10" style="0" width="25"/>
    <col collapsed="false" customWidth="true" hidden="false" outlineLevel="0" max="11" min="11" style="0" width="14"/>
    <col collapsed="false" customWidth="true" hidden="false" outlineLevel="0" max="1025" min="12" style="0" width="10.47"/>
  </cols>
  <sheetData>
    <row r="1" customFormat="false" ht="49" hidden="false" customHeight="true" outlineLevel="0" collapsed="false">
      <c r="A1" s="2" t="s">
        <v>0</v>
      </c>
      <c r="B1" s="2" t="s">
        <v>2</v>
      </c>
      <c r="C1" s="4" t="s">
        <v>0</v>
      </c>
      <c r="D1" s="4" t="s">
        <v>7</v>
      </c>
      <c r="E1" s="4" t="s">
        <v>45</v>
      </c>
      <c r="F1" s="4" t="s">
        <v>4</v>
      </c>
      <c r="G1" s="4" t="s">
        <v>46</v>
      </c>
      <c r="H1" s="4" t="s">
        <v>47</v>
      </c>
      <c r="I1" s="4" t="s">
        <v>8</v>
      </c>
      <c r="J1" s="4"/>
    </row>
    <row r="2" customFormat="false" ht="31" hidden="false" customHeight="false" outlineLevel="0" collapsed="false">
      <c r="A2" s="5" t="n">
        <f aca="true">TODAY()</f>
        <v>43590</v>
      </c>
      <c r="B2" s="2" t="n">
        <f aca="false">'D2-50F'!C2</f>
        <v>313</v>
      </c>
      <c r="C2" s="4"/>
      <c r="D2" s="4"/>
      <c r="E2" s="4" t="s">
        <v>48</v>
      </c>
      <c r="F2" s="4"/>
      <c r="G2" s="4"/>
      <c r="H2" s="4"/>
      <c r="I2" s="4"/>
      <c r="J2" s="20" t="s">
        <v>49</v>
      </c>
      <c r="K2" s="20" t="s">
        <v>50</v>
      </c>
      <c r="L2" s="20" t="s">
        <v>51</v>
      </c>
      <c r="M2" s="20" t="s">
        <v>52</v>
      </c>
    </row>
    <row r="10" customFormat="false" ht="16.05" hidden="false" customHeight="false" outlineLevel="0" collapsed="false">
      <c r="C10" s="21" t="n">
        <v>43183</v>
      </c>
      <c r="D10" s="1" t="n">
        <v>100</v>
      </c>
      <c r="E10" s="1" t="n">
        <v>100</v>
      </c>
      <c r="F10" s="1" t="n">
        <v>90</v>
      </c>
      <c r="G10" s="22" t="s">
        <v>53</v>
      </c>
      <c r="H10" s="13" t="n">
        <f aca="false">D10+E10</f>
        <v>200</v>
      </c>
      <c r="I10" s="8" t="n">
        <f aca="false">C10+F10</f>
        <v>43273</v>
      </c>
      <c r="J10" s="0" t="n">
        <v>0.01</v>
      </c>
      <c r="K10" s="0" t="n">
        <v>0.1</v>
      </c>
      <c r="L10" s="0" t="n">
        <v>0.1</v>
      </c>
      <c r="M10" s="0" t="n">
        <v>0.1</v>
      </c>
    </row>
    <row r="11" customFormat="false" ht="15" hidden="false" customHeight="false" outlineLevel="0" collapsed="false">
      <c r="C11" s="23"/>
      <c r="D11" s="1"/>
      <c r="E11" s="23"/>
      <c r="G11" s="23"/>
      <c r="H11" s="23"/>
      <c r="I11" s="8"/>
      <c r="J11" s="1"/>
      <c r="K11" s="23"/>
      <c r="L11" s="23"/>
      <c r="M11" s="23"/>
    </row>
    <row r="12" customFormat="false" ht="15" hidden="false" customHeight="false" outlineLevel="0" collapsed="false">
      <c r="D12" s="1"/>
      <c r="I12" s="1"/>
      <c r="J12" s="1"/>
      <c r="K12" s="23"/>
      <c r="L12" s="23"/>
      <c r="M12" s="23"/>
    </row>
    <row r="13" customFormat="false" ht="15" hidden="false" customHeight="false" outlineLevel="0" collapsed="false">
      <c r="D13" s="1"/>
      <c r="I13" s="1"/>
      <c r="J13" s="1"/>
      <c r="K13" s="23"/>
      <c r="L13" s="23"/>
      <c r="M13" s="23"/>
    </row>
    <row r="14" customFormat="false" ht="15" hidden="false" customHeight="false" outlineLevel="0" collapsed="false">
      <c r="D14" s="1"/>
      <c r="I14" s="1"/>
      <c r="J14" s="1"/>
      <c r="K14" s="23"/>
      <c r="L14" s="23"/>
      <c r="M14" s="23"/>
    </row>
    <row r="15" customFormat="false" ht="15" hidden="false" customHeight="false" outlineLevel="0" collapsed="false">
      <c r="D15" s="1"/>
      <c r="I15" s="1"/>
      <c r="J15" s="1"/>
      <c r="K15" s="23"/>
      <c r="L15" s="23"/>
      <c r="M15" s="23"/>
    </row>
    <row r="16" customFormat="false" ht="15" hidden="false" customHeight="false" outlineLevel="0" collapsed="false">
      <c r="D16" s="1"/>
      <c r="I16" s="1"/>
      <c r="J16" s="1"/>
      <c r="K16" s="23"/>
      <c r="L16" s="23"/>
      <c r="M16" s="23"/>
    </row>
    <row r="17" customFormat="false" ht="15" hidden="false" customHeight="false" outlineLevel="0" collapsed="false">
      <c r="D17" s="1"/>
      <c r="I17" s="1"/>
      <c r="J17" s="1"/>
      <c r="K17" s="23"/>
      <c r="L17" s="23"/>
      <c r="M17" s="23"/>
    </row>
    <row r="18" customFormat="false" ht="15" hidden="false" customHeight="false" outlineLevel="0" collapsed="false">
      <c r="D18" s="1"/>
      <c r="I18" s="1"/>
      <c r="J18" s="1"/>
      <c r="K18" s="23"/>
      <c r="L18" s="23"/>
      <c r="M18" s="23"/>
    </row>
    <row r="19" customFormat="false" ht="15" hidden="false" customHeight="false" outlineLevel="0" collapsed="false">
      <c r="D19" s="1"/>
      <c r="I19" s="1"/>
      <c r="J19" s="1"/>
      <c r="K19" s="23"/>
      <c r="L19" s="23"/>
      <c r="M19" s="23"/>
    </row>
    <row r="20" customFormat="false" ht="15" hidden="false" customHeight="false" outlineLevel="0" collapsed="false">
      <c r="D20" s="1"/>
      <c r="I20" s="1"/>
      <c r="J20" s="1"/>
    </row>
    <row r="21" customFormat="false" ht="15" hidden="false" customHeight="false" outlineLevel="0" collapsed="false">
      <c r="D21" s="1"/>
      <c r="I21" s="1"/>
      <c r="J21" s="1"/>
    </row>
    <row r="22" customFormat="false" ht="15" hidden="false" customHeight="false" outlineLevel="0" collapsed="false">
      <c r="D22" s="1"/>
      <c r="I22" s="1"/>
      <c r="J22" s="1"/>
    </row>
  </sheetData>
  <conditionalFormatting sqref="I10">
    <cfRule type="cellIs" priority="2" operator="lessThan" aboveAverage="0" equalAverage="0" bottom="0" percent="0" rank="0" text="" dxfId="23">
      <formula>$A$2</formula>
    </cfRule>
    <cfRule type="cellIs" priority="3" operator="greaterThanOrEqual" aboveAverage="0" equalAverage="0" bottom="0" percent="0" rank="0" text="" dxfId="24">
      <formula>$A$2</formula>
    </cfRule>
  </conditionalFormatting>
  <conditionalFormatting sqref="D10">
    <cfRule type="cellIs" priority="4" operator="lessThan" aboveAverage="0" equalAverage="0" bottom="0" percent="0" rank="0" text="" dxfId="25">
      <formula>$B$2</formula>
    </cfRule>
    <cfRule type="cellIs" priority="5" operator="greaterThanOrEqual" aboveAverage="0" equalAverage="0" bottom="0" percent="0" rank="0" text="" dxfId="26">
      <formula>$B$2</formula>
    </cfRule>
  </conditionalFormatting>
  <conditionalFormatting sqref="H10:I10">
    <cfRule type="cellIs" priority="6" operator="lessThan" aboveAverage="0" equalAverage="0" bottom="0" percent="0" rank="0" text="" dxfId="27">
      <formula>$B$2</formula>
    </cfRule>
    <cfRule type="cellIs" priority="7" operator="greaterThanOrEqual" aboveAverage="0" equalAverage="0" bottom="0" percent="0" rank="0" text="" dxfId="28">
      <formula>$B$2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2"/>
  <sheetViews>
    <sheetView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A2" activeCellId="0" sqref="A2"/>
    </sheetView>
  </sheetViews>
  <sheetFormatPr defaultRowHeight="15" zeroHeight="false" outlineLevelRow="0" outlineLevelCol="0"/>
  <cols>
    <col collapsed="false" customWidth="true" hidden="false" outlineLevel="0" max="1" min="1" style="0" width="31"/>
    <col collapsed="false" customWidth="true" hidden="false" outlineLevel="0" max="2" min="2" style="0" width="18.15"/>
    <col collapsed="false" customWidth="true" hidden="false" outlineLevel="0" max="3" min="3" style="0" width="17.84"/>
    <col collapsed="false" customWidth="true" hidden="false" outlineLevel="0" max="4" min="4" style="0" width="10.47"/>
    <col collapsed="false" customWidth="true" hidden="false" outlineLevel="0" max="5" min="5" style="0" width="11.17"/>
    <col collapsed="false" customWidth="true" hidden="false" outlineLevel="0" max="6" min="6" style="0" width="25.5"/>
    <col collapsed="false" customWidth="true" hidden="false" outlineLevel="0" max="7" min="7" style="0" width="22.81"/>
    <col collapsed="false" customWidth="true" hidden="false" outlineLevel="0" max="1025" min="8" style="0" width="10.47"/>
  </cols>
  <sheetData>
    <row r="1" customFormat="false" ht="15" hidden="false" customHeight="false" outlineLevel="0" collapsed="false">
      <c r="A1" s="0" t="s">
        <v>0</v>
      </c>
      <c r="B1" s="0" t="s">
        <v>2</v>
      </c>
      <c r="C1" s="0" t="s">
        <v>54</v>
      </c>
      <c r="D1" s="0" t="s">
        <v>55</v>
      </c>
      <c r="E1" s="0" t="s">
        <v>56</v>
      </c>
      <c r="F1" s="0" t="s">
        <v>57</v>
      </c>
      <c r="G1" s="0" t="s">
        <v>58</v>
      </c>
    </row>
    <row r="2" customFormat="false" ht="15" hidden="false" customHeight="false" outlineLevel="0" collapsed="false">
      <c r="A2" s="24" t="n">
        <f aca="false">'D2-50F'!A2</f>
        <v>43590</v>
      </c>
      <c r="B2" s="18" t="n">
        <f aca="false">'D2-50F'!C2</f>
        <v>313</v>
      </c>
    </row>
    <row r="4" customFormat="false" ht="15" hidden="false" customHeight="false" outlineLevel="0" collapsed="false">
      <c r="A4" s="0" t="s">
        <v>59</v>
      </c>
      <c r="B4" s="0" t="n">
        <v>388</v>
      </c>
      <c r="C4" s="0" t="s">
        <v>60</v>
      </c>
      <c r="D4" s="21" t="n">
        <v>43181</v>
      </c>
      <c r="E4" s="0" t="n">
        <v>3.6</v>
      </c>
      <c r="F4" s="0" t="n">
        <v>3866273023</v>
      </c>
    </row>
    <row r="5" customFormat="false" ht="15" hidden="false" customHeight="false" outlineLevel="0" collapsed="false">
      <c r="A5" s="0" t="s">
        <v>61</v>
      </c>
      <c r="B5" s="0" t="n">
        <v>388</v>
      </c>
      <c r="C5" s="0" t="s">
        <v>62</v>
      </c>
      <c r="D5" s="21" t="n">
        <v>43181</v>
      </c>
      <c r="E5" s="0" t="n">
        <v>4.1</v>
      </c>
      <c r="F5" s="0" t="n">
        <v>3863225001</v>
      </c>
    </row>
    <row r="6" customFormat="false" ht="15" hidden="false" customHeight="false" outlineLevel="0" collapsed="false">
      <c r="A6" s="0" t="s">
        <v>63</v>
      </c>
      <c r="B6" s="0" t="n">
        <v>388</v>
      </c>
      <c r="C6" s="0" t="s">
        <v>64</v>
      </c>
      <c r="D6" s="21" t="n">
        <v>43181</v>
      </c>
      <c r="E6" s="0" t="n">
        <v>4.2</v>
      </c>
      <c r="F6" s="0" t="n">
        <v>3870729855</v>
      </c>
    </row>
    <row r="7" customFormat="false" ht="15" hidden="false" customHeight="false" outlineLevel="0" collapsed="false">
      <c r="A7" s="0" t="s">
        <v>65</v>
      </c>
      <c r="B7" s="0" t="n">
        <v>388</v>
      </c>
      <c r="C7" s="0" t="s">
        <v>66</v>
      </c>
      <c r="D7" s="21" t="n">
        <v>43181</v>
      </c>
      <c r="E7" s="0" t="n">
        <v>3.7</v>
      </c>
      <c r="F7" s="0" t="n">
        <v>3860206171</v>
      </c>
    </row>
    <row r="8" customFormat="false" ht="15" hidden="false" customHeight="false" outlineLevel="0" collapsed="false">
      <c r="A8" s="0" t="s">
        <v>67</v>
      </c>
      <c r="B8" s="0" t="n">
        <v>388</v>
      </c>
      <c r="C8" s="0" t="s">
        <v>66</v>
      </c>
      <c r="D8" s="21" t="n">
        <v>43181</v>
      </c>
      <c r="E8" s="0" t="n">
        <v>3.7</v>
      </c>
      <c r="F8" s="0" t="n">
        <v>3867944471</v>
      </c>
    </row>
    <row r="9" customFormat="false" ht="15" hidden="false" customHeight="false" outlineLevel="0" collapsed="false">
      <c r="A9" s="0" t="s">
        <v>68</v>
      </c>
      <c r="B9" s="0" t="n">
        <v>388</v>
      </c>
      <c r="C9" s="0" t="s">
        <v>69</v>
      </c>
      <c r="D9" s="21" t="n">
        <v>43181</v>
      </c>
      <c r="E9" s="0" t="n">
        <v>2.9</v>
      </c>
      <c r="F9" s="0" t="n">
        <v>3867283682</v>
      </c>
    </row>
    <row r="10" customFormat="false" ht="15" hidden="false" customHeight="false" outlineLevel="0" collapsed="false">
      <c r="A10" s="0" t="s">
        <v>70</v>
      </c>
      <c r="B10" s="0" t="n">
        <v>388</v>
      </c>
      <c r="C10" s="0" t="s">
        <v>71</v>
      </c>
      <c r="D10" s="21" t="n">
        <v>43181</v>
      </c>
      <c r="E10" s="0" t="n">
        <v>2.6</v>
      </c>
      <c r="F10" s="0" t="n">
        <v>3882880613</v>
      </c>
    </row>
    <row r="15" customFormat="false" ht="15" hidden="false" customHeight="false" outlineLevel="0" collapsed="false">
      <c r="A15" s="0" t="s">
        <v>72</v>
      </c>
      <c r="C15" s="0" t="s">
        <v>73</v>
      </c>
      <c r="F15" s="0" t="s">
        <v>74</v>
      </c>
      <c r="G15" s="0" t="s">
        <v>74</v>
      </c>
    </row>
    <row r="16" customFormat="false" ht="17.35" hidden="false" customHeight="false" outlineLevel="0" collapsed="false">
      <c r="A16" s="0" t="s">
        <v>75</v>
      </c>
      <c r="F16" s="25" t="s">
        <v>76</v>
      </c>
    </row>
    <row r="17" customFormat="false" ht="15" hidden="false" customHeight="false" outlineLevel="0" collapsed="false">
      <c r="C17" s="1"/>
      <c r="D17" s="1"/>
      <c r="E17" s="1"/>
      <c r="F17" s="1"/>
    </row>
    <row r="18" customFormat="false" ht="15" hidden="false" customHeight="false" outlineLevel="0" collapsed="false">
      <c r="C18" s="1"/>
      <c r="D18" s="1"/>
      <c r="E18" s="1"/>
      <c r="F18" s="1"/>
    </row>
    <row r="19" customFormat="false" ht="15" hidden="false" customHeight="false" outlineLevel="0" collapsed="false">
      <c r="A19" s="18" t="s">
        <v>63</v>
      </c>
      <c r="C19" s="1"/>
      <c r="D19" s="1"/>
      <c r="E19" s="1"/>
      <c r="F19" s="1"/>
    </row>
    <row r="20" customFormat="false" ht="16.05" hidden="false" customHeight="false" outlineLevel="0" collapsed="false">
      <c r="A20" s="3" t="s">
        <v>77</v>
      </c>
      <c r="B20" s="3" t="n">
        <v>390</v>
      </c>
      <c r="C20" s="9" t="n">
        <v>42538</v>
      </c>
      <c r="D20" s="4"/>
      <c r="E20" s="4"/>
      <c r="G20" s="4" t="s">
        <v>78</v>
      </c>
    </row>
    <row r="21" customFormat="false" ht="16.05" hidden="false" customHeight="false" outlineLevel="0" collapsed="false">
      <c r="A21" s="3" t="s">
        <v>79</v>
      </c>
      <c r="B21" s="3" t="n">
        <v>375</v>
      </c>
      <c r="C21" s="9" t="n">
        <v>42466</v>
      </c>
      <c r="D21" s="4"/>
      <c r="E21" s="4"/>
      <c r="G21" s="4" t="s">
        <v>80</v>
      </c>
    </row>
    <row r="22" customFormat="false" ht="32" hidden="false" customHeight="true" outlineLevel="0" collapsed="false">
      <c r="A22" s="3" t="s">
        <v>81</v>
      </c>
      <c r="B22" s="3" t="n">
        <v>365</v>
      </c>
      <c r="C22" s="9" t="n">
        <v>42401</v>
      </c>
      <c r="D22" s="4"/>
      <c r="E22" s="4"/>
      <c r="G22" s="4" t="s">
        <v>82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8"/>
  <sheetViews>
    <sheetView showFormulas="false" showGridLines="true" showRowColHeaders="true" showZeros="true" rightToLeft="false" tabSelected="true" showOutlineSymbols="true" defaultGridColor="true" view="normal" topLeftCell="A1" colorId="64" zoomScale="69" zoomScaleNormal="69" zoomScalePageLayoutView="100" workbookViewId="0">
      <selection pane="topLeft" activeCell="D18" activeCellId="0" sqref="D18"/>
    </sheetView>
  </sheetViews>
  <sheetFormatPr defaultRowHeight="15" zeroHeight="false" outlineLevelRow="0" outlineLevelCol="0"/>
  <cols>
    <col collapsed="false" customWidth="true" hidden="false" outlineLevel="0" max="1" min="1" style="0" width="21.18"/>
    <col collapsed="false" customWidth="true" hidden="false" outlineLevel="0" max="2" min="2" style="1" width="10.83"/>
    <col collapsed="false" customWidth="true" hidden="false" outlineLevel="0" max="3" min="3" style="1" width="12"/>
    <col collapsed="false" customWidth="true" hidden="false" outlineLevel="0" max="4" min="4" style="1" width="15.83"/>
    <col collapsed="false" customWidth="true" hidden="false" outlineLevel="0" max="5" min="5" style="1" width="11.83"/>
    <col collapsed="false" customWidth="true" hidden="false" outlineLevel="0" max="1025" min="6" style="0" width="10.47"/>
  </cols>
  <sheetData>
    <row r="1" customFormat="false" ht="17.35" hidden="false" customHeight="false" outlineLevel="0" collapsed="false">
      <c r="A1" s="26" t="s">
        <v>83</v>
      </c>
    </row>
    <row r="2" s="3" customFormat="true" ht="45.95" hidden="false" customHeight="false" outlineLevel="0" collapsed="false">
      <c r="A2" s="2" t="s">
        <v>0</v>
      </c>
      <c r="B2" s="2" t="s">
        <v>2</v>
      </c>
      <c r="C2" s="4" t="s">
        <v>84</v>
      </c>
      <c r="D2" s="4" t="s">
        <v>4</v>
      </c>
      <c r="E2" s="4" t="s">
        <v>8</v>
      </c>
    </row>
    <row r="3" s="3" customFormat="true" ht="15" hidden="false" customHeight="false" outlineLevel="0" collapsed="false">
      <c r="B3" s="4"/>
      <c r="C3" s="4"/>
      <c r="D3" s="4"/>
      <c r="E3" s="4"/>
    </row>
    <row r="4" s="3" customFormat="true" ht="16.05" hidden="false" customHeight="false" outlineLevel="0" collapsed="false">
      <c r="A4" s="5" t="n">
        <f aca="true">TODAY()</f>
        <v>43590</v>
      </c>
      <c r="B4" s="2" t="n">
        <f aca="false">'D2-50F'!C2</f>
        <v>313</v>
      </c>
      <c r="C4" s="4"/>
      <c r="D4" s="4"/>
      <c r="E4" s="4"/>
    </row>
    <row r="5" s="3" customFormat="true" ht="15" hidden="false" customHeight="false" outlineLevel="0" collapsed="false">
      <c r="A5" s="5"/>
      <c r="B5" s="2"/>
      <c r="C5" s="4"/>
      <c r="D5" s="4"/>
      <c r="E5" s="4"/>
    </row>
    <row r="6" s="3" customFormat="true" ht="15" hidden="false" customHeight="false" outlineLevel="0" collapsed="false">
      <c r="A6" s="5"/>
      <c r="B6" s="2"/>
      <c r="C6" s="4"/>
      <c r="D6" s="4"/>
      <c r="E6" s="4"/>
    </row>
    <row r="7" s="3" customFormat="true" ht="15" hidden="false" customHeight="false" outlineLevel="0" collapsed="false">
      <c r="A7" s="5"/>
      <c r="B7" s="2"/>
      <c r="C7" s="4"/>
      <c r="D7" s="4"/>
      <c r="E7" s="4"/>
    </row>
    <row r="9" customFormat="false" ht="15.8" hidden="false" customHeight="false" outlineLevel="0" collapsed="false">
      <c r="A9" s="22" t="s">
        <v>85</v>
      </c>
      <c r="B9" s="1" t="n">
        <v>5</v>
      </c>
      <c r="C9" s="8" t="n">
        <v>43178</v>
      </c>
      <c r="D9" s="1" t="n">
        <v>360</v>
      </c>
      <c r="E9" s="8" t="n">
        <f aca="false">C9+D9</f>
        <v>43538</v>
      </c>
    </row>
    <row r="10" customFormat="false" ht="15.8" hidden="false" customHeight="false" outlineLevel="0" collapsed="false">
      <c r="A10" s="1" t="s">
        <v>86</v>
      </c>
      <c r="B10" s="1" t="n">
        <v>313</v>
      </c>
      <c r="C10" s="27" t="n">
        <v>43543</v>
      </c>
      <c r="D10" s="1" t="n">
        <v>361</v>
      </c>
      <c r="E10" s="8" t="n">
        <f aca="false">C10+D10</f>
        <v>43904</v>
      </c>
    </row>
    <row r="11" customFormat="false" ht="15" hidden="false" customHeight="false" outlineLevel="0" collapsed="false">
      <c r="A11" s="1"/>
    </row>
    <row r="12" customFormat="false" ht="15" hidden="false" customHeight="false" outlineLevel="0" collapsed="false">
      <c r="A12" s="1"/>
    </row>
    <row r="13" customFormat="false" ht="15" hidden="false" customHeight="false" outlineLevel="0" collapsed="false">
      <c r="A13" s="1"/>
    </row>
    <row r="14" customFormat="false" ht="15" hidden="false" customHeight="false" outlineLevel="0" collapsed="false">
      <c r="A14" s="1"/>
    </row>
    <row r="15" customFormat="false" ht="15" hidden="false" customHeight="false" outlineLevel="0" collapsed="false">
      <c r="A15" s="1"/>
    </row>
    <row r="16" customFormat="false" ht="15" hidden="false" customHeight="false" outlineLevel="0" collapsed="false">
      <c r="A16" s="1"/>
    </row>
    <row r="17" customFormat="false" ht="15" hidden="false" customHeight="false" outlineLevel="0" collapsed="false">
      <c r="A17" s="1"/>
    </row>
    <row r="18" customFormat="false" ht="15" hidden="false" customHeight="false" outlineLevel="0" collapsed="false">
      <c r="A18" s="1"/>
    </row>
    <row r="19" customFormat="false" ht="15" hidden="false" customHeight="false" outlineLevel="0" collapsed="false">
      <c r="A19" s="1"/>
    </row>
    <row r="20" customFormat="false" ht="15" hidden="false" customHeight="false" outlineLevel="0" collapsed="false">
      <c r="A20" s="1"/>
    </row>
    <row r="21" customFormat="false" ht="15" hidden="false" customHeight="false" outlineLevel="0" collapsed="false">
      <c r="A21" s="1"/>
    </row>
    <row r="22" customFormat="false" ht="15" hidden="false" customHeight="false" outlineLevel="0" collapsed="false">
      <c r="A22" s="1"/>
    </row>
    <row r="23" customFormat="false" ht="15" hidden="false" customHeight="false" outlineLevel="0" collapsed="false">
      <c r="A23" s="1"/>
    </row>
    <row r="24" customFormat="false" ht="15" hidden="false" customHeight="false" outlineLevel="0" collapsed="false">
      <c r="A24" s="1"/>
    </row>
    <row r="25" customFormat="false" ht="15" hidden="false" customHeight="false" outlineLevel="0" collapsed="false">
      <c r="A25" s="1"/>
    </row>
    <row r="26" customFormat="false" ht="15" hidden="false" customHeight="false" outlineLevel="0" collapsed="false">
      <c r="A26" s="1"/>
    </row>
    <row r="27" customFormat="false" ht="15" hidden="false" customHeight="false" outlineLevel="0" collapsed="false">
      <c r="A27" s="1"/>
    </row>
    <row r="30" customFormat="false" ht="15" hidden="false" customHeight="false" outlineLevel="0" collapsed="false">
      <c r="A30" s="1"/>
    </row>
    <row r="31" customFormat="false" ht="15" hidden="false" customHeight="false" outlineLevel="0" collapsed="false">
      <c r="A31" s="1"/>
    </row>
    <row r="32" customFormat="false" ht="15" hidden="false" customHeight="false" outlineLevel="0" collapsed="false">
      <c r="A32" s="1"/>
    </row>
    <row r="33" customFormat="false" ht="15" hidden="false" customHeight="false" outlineLevel="0" collapsed="false">
      <c r="A33" s="1"/>
    </row>
    <row r="34" customFormat="false" ht="15" hidden="false" customHeight="false" outlineLevel="0" collapsed="false">
      <c r="A34" s="1"/>
    </row>
    <row r="35" customFormat="false" ht="15" hidden="false" customHeight="false" outlineLevel="0" collapsed="false">
      <c r="A35" s="1"/>
    </row>
    <row r="38" customFormat="false" ht="15" hidden="false" customHeight="false" outlineLevel="0" collapsed="false">
      <c r="A38" s="1"/>
    </row>
  </sheetData>
  <conditionalFormatting sqref="E9:E10">
    <cfRule type="cellIs" priority="2" operator="lessThan" aboveAverage="0" equalAverage="0" bottom="0" percent="0" rank="0" text="" dxfId="29">
      <formula>$A$4</formula>
    </cfRule>
    <cfRule type="cellIs" priority="3" operator="greaterThanOrEqual" aboveAverage="0" equalAverage="0" bottom="0" percent="0" rank="0" text="" dxfId="30">
      <formula>$A$4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4.16"/>
    <col collapsed="false" customWidth="true" hidden="false" outlineLevel="0" max="2" min="2" style="0" width="13.16"/>
    <col collapsed="false" customWidth="true" hidden="false" outlineLevel="0" max="1025" min="3" style="0" width="10.47"/>
  </cols>
  <sheetData>
    <row r="1" customFormat="false" ht="15" hidden="false" customHeight="false" outlineLevel="0" collapsed="false">
      <c r="A1" s="7" t="s">
        <v>0</v>
      </c>
      <c r="B1" s="7" t="s">
        <v>2</v>
      </c>
    </row>
    <row r="2" customFormat="false" ht="15" hidden="false" customHeight="false" outlineLevel="0" collapsed="false">
      <c r="A2" s="28" t="n">
        <f aca="true">TODAY()</f>
        <v>43590</v>
      </c>
      <c r="B2" s="7" t="n">
        <f aca="false">'D2-50F'!C2</f>
        <v>313</v>
      </c>
    </row>
    <row r="4" customFormat="false" ht="15" hidden="false" customHeight="false" outlineLevel="0" collapsed="false">
      <c r="A4" s="0" t="s">
        <v>87</v>
      </c>
    </row>
    <row r="5" customFormat="false" ht="15" hidden="false" customHeight="false" outlineLevel="0" collapsed="false">
      <c r="A5" s="21" t="n">
        <v>42922</v>
      </c>
      <c r="B5" s="0" t="s">
        <v>88</v>
      </c>
    </row>
    <row r="6" customFormat="false" ht="15" hidden="false" customHeight="false" outlineLevel="0" collapsed="false">
      <c r="A6" s="21" t="n">
        <v>42922</v>
      </c>
      <c r="B6" s="0" t="s">
        <v>89</v>
      </c>
    </row>
    <row r="7" customFormat="false" ht="15" hidden="false" customHeight="false" outlineLevel="0" collapsed="false">
      <c r="B7" s="0" t="s">
        <v>90</v>
      </c>
    </row>
    <row r="8" customFormat="false" ht="15" hidden="false" customHeight="false" outlineLevel="0" collapsed="false">
      <c r="B8" s="0" t="s">
        <v>91</v>
      </c>
    </row>
    <row r="9" customFormat="false" ht="15" hidden="false" customHeight="false" outlineLevel="0" collapsed="false">
      <c r="B9" s="0" t="s">
        <v>92</v>
      </c>
    </row>
    <row r="10" customFormat="false" ht="15" hidden="false" customHeight="false" outlineLevel="0" collapsed="false">
      <c r="B10" s="0" t="s">
        <v>93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"/>
  <sheetViews>
    <sheetView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B3" activeCellId="0" sqref="B3"/>
    </sheetView>
  </sheetViews>
  <sheetFormatPr defaultRowHeight="15" zeroHeight="false" outlineLevelRow="0" outlineLevelCol="0"/>
  <cols>
    <col collapsed="false" customWidth="true" hidden="false" outlineLevel="0" max="5" min="1" style="0" width="10.47"/>
    <col collapsed="false" customWidth="true" hidden="false" outlineLevel="0" max="6" min="6" style="0" width="16.66"/>
    <col collapsed="false" customWidth="true" hidden="false" outlineLevel="0" max="1025" min="7" style="0" width="10.47"/>
  </cols>
  <sheetData>
    <row r="1" customFormat="false" ht="45.95" hidden="false" customHeight="false" outlineLevel="0" collapsed="false">
      <c r="A1" s="2" t="s">
        <v>0</v>
      </c>
      <c r="B1" s="2" t="s">
        <v>2</v>
      </c>
      <c r="C1" s="4" t="s">
        <v>0</v>
      </c>
      <c r="D1" s="4" t="s">
        <v>45</v>
      </c>
      <c r="E1" s="4" t="s">
        <v>4</v>
      </c>
      <c r="F1" s="4" t="s">
        <v>46</v>
      </c>
      <c r="G1" s="4" t="s">
        <v>2</v>
      </c>
      <c r="H1" s="4" t="s">
        <v>8</v>
      </c>
    </row>
    <row r="2" customFormat="false" ht="16.05" hidden="false" customHeight="false" outlineLevel="0" collapsed="false">
      <c r="A2" s="5" t="n">
        <f aca="true">TODAY()</f>
        <v>43590</v>
      </c>
      <c r="B2" s="2" t="n">
        <f aca="false">'D2-50F'!C2</f>
        <v>313</v>
      </c>
      <c r="C2" s="4"/>
      <c r="D2" s="4" t="s">
        <v>94</v>
      </c>
      <c r="E2" s="4"/>
      <c r="F2" s="4"/>
      <c r="G2" s="4"/>
      <c r="H2" s="4"/>
      <c r="I2" s="4"/>
    </row>
    <row r="3" customFormat="false" ht="15" hidden="false" customHeight="false" outlineLevel="0" collapsed="false">
      <c r="E3" s="1"/>
    </row>
    <row r="5" customFormat="false" ht="16.05" hidden="false" customHeight="false" outlineLevel="0" collapsed="false">
      <c r="C5" s="21" t="n">
        <v>43006</v>
      </c>
      <c r="D5" s="0" t="n">
        <v>360</v>
      </c>
      <c r="E5" s="0" t="n">
        <v>360</v>
      </c>
      <c r="F5" s="0" t="s">
        <v>95</v>
      </c>
      <c r="G5" s="0" t="n">
        <v>607</v>
      </c>
      <c r="H5" s="8" t="n">
        <f aca="false">C5+D5</f>
        <v>43366</v>
      </c>
    </row>
  </sheetData>
  <conditionalFormatting sqref="H5">
    <cfRule type="cellIs" priority="2" operator="lessThan" aboveAverage="0" equalAverage="0" bottom="0" percent="0" rank="0" text="" dxfId="31">
      <formula>$B$4</formula>
    </cfRule>
    <cfRule type="cellIs" priority="3" operator="greaterThanOrEqual" aboveAverage="0" equalAverage="0" bottom="0" percent="0" rank="0" text="" dxfId="32">
      <formula>$B$4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"/>
  <sheetViews>
    <sheetView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F1" activeCellId="0" sqref="F1"/>
    </sheetView>
  </sheetViews>
  <sheetFormatPr defaultRowHeight="15" zeroHeight="false" outlineLevelRow="0" outlineLevelCol="0"/>
  <cols>
    <col collapsed="false" customWidth="true" hidden="false" outlineLevel="0" max="1" min="1" style="0" width="10.47"/>
    <col collapsed="false" customWidth="true" hidden="false" outlineLevel="0" max="2" min="2" style="0" width="14.26"/>
    <col collapsed="false" customWidth="true" hidden="false" outlineLevel="0" max="5" min="3" style="0" width="10.47"/>
    <col collapsed="false" customWidth="true" hidden="false" outlineLevel="0" max="6" min="6" style="0" width="14.3"/>
    <col collapsed="false" customWidth="true" hidden="false" outlineLevel="0" max="7" min="7" style="0" width="10.47"/>
    <col collapsed="false" customWidth="true" hidden="false" outlineLevel="0" max="8" min="8" style="0" width="13.73"/>
    <col collapsed="false" customWidth="true" hidden="false" outlineLevel="0" max="1025" min="9" style="0" width="10.47"/>
  </cols>
  <sheetData>
    <row r="1" customFormat="false" ht="45.95" hidden="false" customHeight="false" outlineLevel="0" collapsed="false">
      <c r="A1" s="2" t="s">
        <v>0</v>
      </c>
      <c r="B1" s="4" t="s">
        <v>96</v>
      </c>
      <c r="C1" s="4" t="s">
        <v>2</v>
      </c>
      <c r="D1" s="4" t="s">
        <v>3</v>
      </c>
      <c r="E1" s="4" t="s">
        <v>4</v>
      </c>
      <c r="F1" s="4" t="s">
        <v>97</v>
      </c>
      <c r="G1" s="4" t="s">
        <v>98</v>
      </c>
      <c r="H1" s="4" t="s">
        <v>99</v>
      </c>
      <c r="I1" s="4" t="s">
        <v>100</v>
      </c>
      <c r="J1" s="4" t="s">
        <v>14</v>
      </c>
      <c r="K1" s="4" t="s">
        <v>101</v>
      </c>
    </row>
    <row r="2" customFormat="false" ht="15" hidden="false" customHeight="false" outlineLevel="0" collapsed="false">
      <c r="A2" s="28" t="n">
        <f aca="false">'D2-50F'!A2</f>
        <v>43590</v>
      </c>
      <c r="B2" s="8" t="n">
        <v>43358</v>
      </c>
      <c r="C2" s="29" t="n">
        <v>30</v>
      </c>
      <c r="D2" s="1" t="n">
        <v>50</v>
      </c>
      <c r="E2" s="1" t="n">
        <v>360</v>
      </c>
      <c r="F2" s="1" t="n">
        <v>30</v>
      </c>
      <c r="G2" s="1" t="n">
        <v>30</v>
      </c>
      <c r="H2" s="1" t="n">
        <v>30</v>
      </c>
      <c r="I2" s="1" t="n">
        <v>30</v>
      </c>
      <c r="J2" s="30" t="n">
        <v>43539</v>
      </c>
      <c r="K2" s="30" t="n">
        <v>43539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7"/>
  <sheetViews>
    <sheetView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J1" activeCellId="0" sqref="J1"/>
    </sheetView>
  </sheetViews>
  <sheetFormatPr defaultRowHeight="15" zeroHeight="false" outlineLevelRow="0" outlineLevelCol="0"/>
  <cols>
    <col collapsed="false" customWidth="true" hidden="false" outlineLevel="0" max="3" min="1" style="0" width="10.47"/>
    <col collapsed="false" customWidth="true" hidden="false" outlineLevel="0" max="4" min="4" style="0" width="23.16"/>
    <col collapsed="false" customWidth="true" hidden="false" outlineLevel="0" max="1025" min="5" style="0" width="10.47"/>
  </cols>
  <sheetData>
    <row r="1" customFormat="false" ht="31" hidden="false" customHeight="false" outlineLevel="0" collapsed="false">
      <c r="A1" s="2" t="s">
        <v>0</v>
      </c>
      <c r="B1" s="2" t="s">
        <v>2</v>
      </c>
      <c r="C1" s="1" t="s">
        <v>46</v>
      </c>
      <c r="D1" s="4" t="s">
        <v>0</v>
      </c>
      <c r="E1" s="4" t="s">
        <v>45</v>
      </c>
      <c r="F1" s="4" t="s">
        <v>46</v>
      </c>
      <c r="G1" s="4" t="s">
        <v>2</v>
      </c>
      <c r="H1" s="4"/>
      <c r="I1" s="4"/>
      <c r="J1" s="4"/>
      <c r="K1" s="3"/>
      <c r="L1" s="3"/>
    </row>
    <row r="2" customFormat="false" ht="15" hidden="false" customHeight="false" outlineLevel="0" collapsed="false">
      <c r="A2" s="24" t="n">
        <f aca="true">TODAY()</f>
        <v>43590</v>
      </c>
      <c r="B2" s="18" t="n">
        <f aca="false">'D2-50F'!C2</f>
        <v>313</v>
      </c>
      <c r="C2" s="1"/>
      <c r="D2" s="1"/>
      <c r="E2" s="1"/>
      <c r="F2" s="1"/>
      <c r="G2" s="1"/>
    </row>
    <row r="3" customFormat="false" ht="15" hidden="false" customHeight="false" outlineLevel="0" collapsed="false">
      <c r="C3" s="1"/>
      <c r="D3" s="1"/>
      <c r="E3" s="1"/>
      <c r="F3" s="1"/>
      <c r="G3" s="1"/>
    </row>
    <row r="4" customFormat="false" ht="15" hidden="false" customHeight="false" outlineLevel="0" collapsed="false">
      <c r="C4" s="1" t="s">
        <v>102</v>
      </c>
      <c r="D4" s="31" t="n">
        <v>42887</v>
      </c>
      <c r="E4" s="1"/>
      <c r="F4" s="31" t="n">
        <v>44348</v>
      </c>
      <c r="G4" s="1" t="n">
        <v>0</v>
      </c>
    </row>
    <row r="5" customFormat="false" ht="15" hidden="false" customHeight="false" outlineLevel="0" collapsed="false">
      <c r="C5" s="1" t="s">
        <v>103</v>
      </c>
      <c r="D5" s="8" t="n">
        <v>42856</v>
      </c>
      <c r="E5" s="1"/>
      <c r="F5" s="8" t="n">
        <v>43952</v>
      </c>
      <c r="G5" s="1" t="n">
        <v>0</v>
      </c>
    </row>
    <row r="6" customFormat="false" ht="15" hidden="false" customHeight="false" outlineLevel="0" collapsed="false">
      <c r="C6" s="1" t="s">
        <v>104</v>
      </c>
      <c r="D6" s="31" t="n">
        <v>42522</v>
      </c>
      <c r="E6" s="1" t="n">
        <v>5</v>
      </c>
      <c r="F6" s="8" t="n">
        <v>44348</v>
      </c>
      <c r="G6" s="1" t="n">
        <v>0</v>
      </c>
    </row>
    <row r="7" customFormat="false" ht="15" hidden="false" customHeight="false" outlineLevel="0" collapsed="false">
      <c r="C7" s="1" t="s">
        <v>105</v>
      </c>
      <c r="D7" s="31" t="n">
        <v>41275</v>
      </c>
      <c r="E7" s="1" t="s">
        <v>106</v>
      </c>
      <c r="F7" s="31" t="n">
        <v>43101</v>
      </c>
      <c r="G7" s="1" t="n">
        <v>0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C5"/>
  <sheetViews>
    <sheetView showFormulas="false" showGridLines="true" showRowColHeaders="true" showZeros="true" rightToLeft="false" tabSelected="false" showOutlineSymbols="true" defaultGridColor="true" view="normal" topLeftCell="A1" colorId="64" zoomScale="69" zoomScaleNormal="69" zoomScalePageLayoutView="100" workbookViewId="0">
      <selection pane="topLeft" activeCell="C5" activeCellId="0" sqref="C5"/>
    </sheetView>
  </sheetViews>
  <sheetFormatPr defaultRowHeight="15" zeroHeight="false" outlineLevelRow="0" outlineLevelCol="0"/>
  <cols>
    <col collapsed="false" customWidth="true" hidden="false" outlineLevel="0" max="1025" min="1" style="0" width="10.47"/>
  </cols>
  <sheetData>
    <row r="3" customFormat="false" ht="15" hidden="false" customHeight="false" outlineLevel="0" collapsed="false">
      <c r="A3" s="0" t="s">
        <v>107</v>
      </c>
      <c r="C3" s="0" t="s">
        <v>108</v>
      </c>
    </row>
    <row r="4" customFormat="false" ht="15" hidden="false" customHeight="false" outlineLevel="0" collapsed="false">
      <c r="A4" s="0" t="s">
        <v>109</v>
      </c>
      <c r="C4" s="0" t="s">
        <v>110</v>
      </c>
    </row>
    <row r="5" customFormat="false" ht="15" hidden="false" customHeight="false" outlineLevel="0" collapsed="false">
      <c r="A5" s="0" t="s">
        <v>111</v>
      </c>
      <c r="C5" s="0" t="s">
        <v>112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903</TotalTime>
  <Application>LibreOffice/6.2.2.2$MacOSX_X86_64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2015-05-17T12:54:35Z</dcterms:created>
  <dc:creator>Bernard Bernard</dc:creator>
  <dc:description/>
  <dc:language>fr-FR</dc:language>
  <cp:lastModifiedBy/>
  <dcterms:modified xsi:type="dcterms:W3CDTF">2019-05-05T18:16:04Z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